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l0tjp5\Downloads\Word Docs and PDF for Safety Culture\Word Docs and PDF for Safety Culture\"/>
    </mc:Choice>
  </mc:AlternateContent>
  <bookViews>
    <workbookView xWindow="0" yWindow="0" windowWidth="20496" windowHeight="7020"/>
  </bookViews>
  <sheets>
    <sheet name="Main sheet" sheetId="3" r:id="rId1"/>
    <sheet name="Employee Roster" sheetId="5" r:id="rId2"/>
    <sheet name="New employee orientation" sheetId="4" r:id="rId3"/>
    <sheet name="Safety program-policy review" sheetId="6" r:id="rId4"/>
    <sheet name="Emergency Response Procedures" sheetId="8" r:id="rId5"/>
    <sheet name="First Aid - CPR" sheetId="9" r:id="rId6"/>
    <sheet name="Back Injury Prevention" sheetId="10" r:id="rId7"/>
    <sheet name="Personal Protective Equipment" sheetId="11" r:id="rId8"/>
    <sheet name="Ladder Safety" sheetId="23" r:id="rId9"/>
    <sheet name="Hand Tool Safety" sheetId="12" r:id="rId10"/>
    <sheet name="Electric Tool Safety" sheetId="13" r:id="rId11"/>
    <sheet name="Pneumatic Tool Safety" sheetId="14" r:id="rId12"/>
    <sheet name="Air compressors and generators" sheetId="15" r:id="rId13"/>
    <sheet name="Tile and Gas Saws" sheetId="16" r:id="rId14"/>
    <sheet name="Powder Actuated Tools" sheetId="17" r:id="rId15"/>
    <sheet name="Fire Prevention" sheetId="18" r:id="rId16"/>
    <sheet name="Heat Illness Training" sheetId="2" r:id="rId17"/>
    <sheet name="Slips-trips-falls" sheetId="19" r:id="rId18"/>
    <sheet name="Hazard Communication" sheetId="20" r:id="rId19"/>
    <sheet name="Hydraulic Dump" sheetId="21" r:id="rId20"/>
    <sheet name="Kettle Safety" sheetId="24" r:id="rId21"/>
    <sheet name="Driving safety" sheetId="22" r:id="rId22"/>
    <sheet name="ETC" sheetId="1" r:id="rId2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6" i="22" l="1"/>
  <c r="B25" i="22"/>
  <c r="O22" i="22"/>
  <c r="H22" i="22"/>
  <c r="O21" i="22"/>
  <c r="H21" i="22"/>
  <c r="O20" i="22"/>
  <c r="F20" i="22" s="1"/>
  <c r="O19" i="22"/>
  <c r="G19" i="22" s="1"/>
  <c r="O18" i="22"/>
  <c r="F18" i="22"/>
  <c r="B29" i="22" s="1"/>
  <c r="O17" i="22"/>
  <c r="H17" i="22" s="1"/>
  <c r="O16" i="22"/>
  <c r="H16" i="22"/>
  <c r="O15" i="22"/>
  <c r="H15" i="22"/>
  <c r="O14" i="22"/>
  <c r="D14" i="22" s="1"/>
  <c r="B27" i="22" s="1"/>
  <c r="O13" i="22"/>
  <c r="H13" i="22" s="1"/>
  <c r="O12" i="22"/>
  <c r="C12" i="22"/>
  <c r="O9" i="22"/>
  <c r="E9" i="22" s="1"/>
  <c r="B28" i="22" s="1"/>
  <c r="V14" i="3" s="1"/>
  <c r="O8" i="22"/>
  <c r="H8" i="22"/>
  <c r="O7" i="22"/>
  <c r="G7" i="22"/>
  <c r="O6" i="22"/>
  <c r="G6" i="22" s="1"/>
  <c r="B30" i="22" s="1"/>
  <c r="V16" i="3" s="1"/>
  <c r="B28" i="24"/>
  <c r="U14" i="3" s="1"/>
  <c r="B27" i="24"/>
  <c r="B25" i="24"/>
  <c r="P22" i="24"/>
  <c r="H22" i="24"/>
  <c r="P21" i="24"/>
  <c r="H21" i="24" s="1"/>
  <c r="P20" i="24"/>
  <c r="F20" i="24" s="1"/>
  <c r="P19" i="24"/>
  <c r="G19" i="24"/>
  <c r="P18" i="24"/>
  <c r="F18" i="24" s="1"/>
  <c r="B29" i="24" s="1"/>
  <c r="P17" i="24"/>
  <c r="H17" i="24"/>
  <c r="P16" i="24"/>
  <c r="H16" i="24"/>
  <c r="P15" i="24"/>
  <c r="H15" i="24" s="1"/>
  <c r="P14" i="24"/>
  <c r="P13" i="24"/>
  <c r="H13" i="24"/>
  <c r="P12" i="24"/>
  <c r="C12" i="24"/>
  <c r="B26" i="24" s="1"/>
  <c r="P9" i="24"/>
  <c r="E9" i="24"/>
  <c r="P8" i="24"/>
  <c r="H8" i="24"/>
  <c r="B31" i="24" s="1"/>
  <c r="P7" i="24"/>
  <c r="G7" i="24" s="1"/>
  <c r="P6" i="24"/>
  <c r="G6" i="24"/>
  <c r="B29" i="21"/>
  <c r="B27" i="21"/>
  <c r="B25" i="21"/>
  <c r="L22" i="21"/>
  <c r="H22" i="21" s="1"/>
  <c r="L21" i="21"/>
  <c r="H21" i="21"/>
  <c r="L20" i="21"/>
  <c r="F20" i="21"/>
  <c r="L19" i="21"/>
  <c r="G19" i="21"/>
  <c r="L18" i="21"/>
  <c r="F18" i="21"/>
  <c r="L17" i="21"/>
  <c r="H17" i="21"/>
  <c r="L16" i="21"/>
  <c r="H16" i="21" s="1"/>
  <c r="L15" i="21"/>
  <c r="H15" i="21"/>
  <c r="L14" i="21"/>
  <c r="L13" i="21"/>
  <c r="H13" i="21"/>
  <c r="L12" i="21"/>
  <c r="C12" i="21" s="1"/>
  <c r="B26" i="21" s="1"/>
  <c r="L9" i="21"/>
  <c r="E9" i="21"/>
  <c r="B28" i="21" s="1"/>
  <c r="L8" i="21"/>
  <c r="H8" i="21"/>
  <c r="L7" i="21"/>
  <c r="G7" i="21" s="1"/>
  <c r="L6" i="21"/>
  <c r="G6" i="21" s="1"/>
  <c r="B30" i="21" s="1"/>
  <c r="B26" i="20"/>
  <c r="S12" i="3" s="1"/>
  <c r="U22" i="20"/>
  <c r="H22" i="20" s="1"/>
  <c r="U21" i="20"/>
  <c r="H21" i="20" s="1"/>
  <c r="U20" i="20"/>
  <c r="F20" i="20" s="1"/>
  <c r="U19" i="20"/>
  <c r="G19" i="20" s="1"/>
  <c r="U18" i="20"/>
  <c r="F18" i="20"/>
  <c r="U17" i="20"/>
  <c r="H17" i="20"/>
  <c r="U16" i="20"/>
  <c r="H16" i="20" s="1"/>
  <c r="U15" i="20"/>
  <c r="H15" i="20" s="1"/>
  <c r="U14" i="20"/>
  <c r="D14" i="20" s="1"/>
  <c r="B27" i="20" s="1"/>
  <c r="S13" i="3" s="1"/>
  <c r="U13" i="20"/>
  <c r="H13" i="20" s="1"/>
  <c r="U12" i="20"/>
  <c r="C12" i="20"/>
  <c r="U11" i="20"/>
  <c r="B11" i="20"/>
  <c r="U10" i="20"/>
  <c r="B10" i="20" s="1"/>
  <c r="B25" i="20" s="1"/>
  <c r="U9" i="20"/>
  <c r="E9" i="20" s="1"/>
  <c r="B28" i="20" s="1"/>
  <c r="S14" i="3" s="1"/>
  <c r="U8" i="20"/>
  <c r="H8" i="20" s="1"/>
  <c r="U7" i="20"/>
  <c r="G7" i="20" s="1"/>
  <c r="U6" i="20"/>
  <c r="G6" i="20"/>
  <c r="B28" i="19"/>
  <c r="N22" i="19"/>
  <c r="H22" i="19" s="1"/>
  <c r="N21" i="19"/>
  <c r="H21" i="19"/>
  <c r="N20" i="19"/>
  <c r="F20" i="19"/>
  <c r="N19" i="19"/>
  <c r="G19" i="19" s="1"/>
  <c r="N18" i="19"/>
  <c r="F18" i="19" s="1"/>
  <c r="B29" i="19" s="1"/>
  <c r="N17" i="19"/>
  <c r="H17" i="19" s="1"/>
  <c r="N16" i="19"/>
  <c r="H16" i="19" s="1"/>
  <c r="N15" i="19"/>
  <c r="H15" i="19"/>
  <c r="N14" i="19"/>
  <c r="D14" i="19"/>
  <c r="B27" i="19" s="1"/>
  <c r="N13" i="19"/>
  <c r="H13" i="19" s="1"/>
  <c r="N12" i="19"/>
  <c r="C12" i="19" s="1"/>
  <c r="B26" i="19" s="1"/>
  <c r="R12" i="3" s="1"/>
  <c r="N11" i="19"/>
  <c r="B11" i="19" s="1"/>
  <c r="N10" i="19"/>
  <c r="B10" i="19" s="1"/>
  <c r="B25" i="19" s="1"/>
  <c r="N9" i="19"/>
  <c r="E9" i="19"/>
  <c r="N8" i="19"/>
  <c r="H8" i="19"/>
  <c r="N7" i="19"/>
  <c r="G7" i="19" s="1"/>
  <c r="N6" i="19"/>
  <c r="G6" i="19" s="1"/>
  <c r="B27" i="2"/>
  <c r="B26" i="2"/>
  <c r="Z22" i="2"/>
  <c r="H22" i="2" s="1"/>
  <c r="Z21" i="2"/>
  <c r="H21" i="2"/>
  <c r="Z20" i="2"/>
  <c r="F20" i="2"/>
  <c r="Z19" i="2"/>
  <c r="G19" i="2"/>
  <c r="Z18" i="2"/>
  <c r="F18" i="2"/>
  <c r="B29" i="2" s="1"/>
  <c r="Q15" i="3" s="1"/>
  <c r="Z17" i="2"/>
  <c r="H17" i="2"/>
  <c r="Z16" i="2"/>
  <c r="H16" i="2" s="1"/>
  <c r="Z15" i="2"/>
  <c r="H15" i="2"/>
  <c r="Z14" i="2"/>
  <c r="D14" i="2"/>
  <c r="Z13" i="2"/>
  <c r="H13" i="2"/>
  <c r="Z12" i="2"/>
  <c r="C12" i="2"/>
  <c r="Z9" i="2"/>
  <c r="E9" i="2"/>
  <c r="B28" i="2" s="1"/>
  <c r="Z8" i="2"/>
  <c r="H8" i="2" s="1"/>
  <c r="Z7" i="2"/>
  <c r="G7" i="2"/>
  <c r="B30" i="2" s="1"/>
  <c r="Z6" i="2"/>
  <c r="G6" i="2"/>
  <c r="B28" i="18"/>
  <c r="B27" i="18"/>
  <c r="B26" i="18"/>
  <c r="N22" i="18"/>
  <c r="H22" i="18"/>
  <c r="N21" i="18"/>
  <c r="H21" i="18"/>
  <c r="N20" i="18"/>
  <c r="F20" i="18"/>
  <c r="N19" i="18"/>
  <c r="G19" i="18"/>
  <c r="N18" i="18"/>
  <c r="F18" i="18"/>
  <c r="B29" i="18" s="1"/>
  <c r="N17" i="18"/>
  <c r="H17" i="18" s="1"/>
  <c r="N16" i="18"/>
  <c r="H16" i="18"/>
  <c r="N15" i="18"/>
  <c r="H15" i="18"/>
  <c r="N14" i="18"/>
  <c r="D14" i="18"/>
  <c r="N13" i="18"/>
  <c r="H13" i="18"/>
  <c r="N12" i="18"/>
  <c r="C12" i="18"/>
  <c r="N11" i="18"/>
  <c r="B11" i="18" s="1"/>
  <c r="B25" i="18" s="1"/>
  <c r="N10" i="18"/>
  <c r="B10" i="18"/>
  <c r="N9" i="18"/>
  <c r="E9" i="18"/>
  <c r="N8" i="18"/>
  <c r="H8" i="18"/>
  <c r="N7" i="18"/>
  <c r="G7" i="18"/>
  <c r="N6" i="18"/>
  <c r="G6" i="18"/>
  <c r="B30" i="18" s="1"/>
  <c r="B27" i="17"/>
  <c r="B25" i="17"/>
  <c r="R22" i="17"/>
  <c r="H22" i="17"/>
  <c r="R21" i="17"/>
  <c r="H21" i="17"/>
  <c r="R20" i="17"/>
  <c r="F20" i="17" s="1"/>
  <c r="B29" i="17" s="1"/>
  <c r="R19" i="17"/>
  <c r="G19" i="17"/>
  <c r="R18" i="17"/>
  <c r="F18" i="17"/>
  <c r="R17" i="17"/>
  <c r="H17" i="17"/>
  <c r="R16" i="17"/>
  <c r="H16" i="17"/>
  <c r="R15" i="17"/>
  <c r="H15" i="17"/>
  <c r="R14" i="17"/>
  <c r="R13" i="17"/>
  <c r="H13" i="17" s="1"/>
  <c r="R12" i="17"/>
  <c r="C12" i="17" s="1"/>
  <c r="B26" i="17" s="1"/>
  <c r="R9" i="17"/>
  <c r="E9" i="17" s="1"/>
  <c r="B28" i="17" s="1"/>
  <c r="O14" i="3" s="1"/>
  <c r="R8" i="17"/>
  <c r="H8" i="17" s="1"/>
  <c r="B31" i="17" s="1"/>
  <c r="O17" i="3" s="1"/>
  <c r="R7" i="17"/>
  <c r="G7" i="17"/>
  <c r="R6" i="17"/>
  <c r="G6" i="17"/>
  <c r="B30" i="17" s="1"/>
  <c r="B27" i="16"/>
  <c r="B26" i="16"/>
  <c r="B25" i="16"/>
  <c r="X22" i="16"/>
  <c r="H22" i="16"/>
  <c r="X21" i="16"/>
  <c r="H21" i="16"/>
  <c r="X20" i="16"/>
  <c r="F20" i="16" s="1"/>
  <c r="X19" i="16"/>
  <c r="G19" i="16" s="1"/>
  <c r="X18" i="16"/>
  <c r="F18" i="16" s="1"/>
  <c r="B29" i="16" s="1"/>
  <c r="X17" i="16"/>
  <c r="H17" i="16" s="1"/>
  <c r="X16" i="16"/>
  <c r="H16" i="16"/>
  <c r="X15" i="16"/>
  <c r="H15" i="16"/>
  <c r="X14" i="16"/>
  <c r="X13" i="16"/>
  <c r="H13" i="16"/>
  <c r="X12" i="16"/>
  <c r="C12" i="16"/>
  <c r="X9" i="16"/>
  <c r="E9" i="16"/>
  <c r="B28" i="16" s="1"/>
  <c r="X8" i="16"/>
  <c r="H8" i="16"/>
  <c r="B31" i="16" s="1"/>
  <c r="X7" i="16"/>
  <c r="G7" i="16"/>
  <c r="X6" i="16"/>
  <c r="G6" i="16" s="1"/>
  <c r="B27" i="15"/>
  <c r="B25" i="15"/>
  <c r="W22" i="15"/>
  <c r="H22" i="15"/>
  <c r="W21" i="15"/>
  <c r="H21" i="15" s="1"/>
  <c r="W20" i="15"/>
  <c r="F20" i="15"/>
  <c r="W19" i="15"/>
  <c r="G19" i="15"/>
  <c r="W18" i="15"/>
  <c r="F18" i="15"/>
  <c r="B29" i="15" s="1"/>
  <c r="W17" i="15"/>
  <c r="H17" i="15"/>
  <c r="W16" i="15"/>
  <c r="H16" i="15"/>
  <c r="W15" i="15"/>
  <c r="H15" i="15" s="1"/>
  <c r="W14" i="15"/>
  <c r="W13" i="15"/>
  <c r="H13" i="15" s="1"/>
  <c r="B31" i="15" s="1"/>
  <c r="W12" i="15"/>
  <c r="C12" i="15" s="1"/>
  <c r="B26" i="15" s="1"/>
  <c r="W9" i="15"/>
  <c r="E9" i="15" s="1"/>
  <c r="B28" i="15" s="1"/>
  <c r="M14" i="3" s="1"/>
  <c r="W8" i="15"/>
  <c r="H8" i="15"/>
  <c r="W7" i="15"/>
  <c r="G7" i="15"/>
  <c r="W6" i="15"/>
  <c r="G6" i="15" s="1"/>
  <c r="B30" i="15" s="1"/>
  <c r="B27" i="14"/>
  <c r="B25" i="14"/>
  <c r="AQ22" i="14"/>
  <c r="H22" i="14"/>
  <c r="AQ21" i="14"/>
  <c r="H21" i="14" s="1"/>
  <c r="AQ20" i="14"/>
  <c r="F20" i="14" s="1"/>
  <c r="AQ19" i="14"/>
  <c r="G19" i="14" s="1"/>
  <c r="AQ18" i="14"/>
  <c r="F18" i="14" s="1"/>
  <c r="B29" i="14" s="1"/>
  <c r="AQ17" i="14"/>
  <c r="H17" i="14"/>
  <c r="AQ16" i="14"/>
  <c r="H16" i="14"/>
  <c r="AQ15" i="14"/>
  <c r="H15" i="14" s="1"/>
  <c r="AQ13" i="14"/>
  <c r="H13" i="14" s="1"/>
  <c r="AQ12" i="14"/>
  <c r="C12" i="14" s="1"/>
  <c r="B26" i="14" s="1"/>
  <c r="AQ9" i="14"/>
  <c r="E9" i="14" s="1"/>
  <c r="B28" i="14" s="1"/>
  <c r="L14" i="3" s="1"/>
  <c r="AQ8" i="14"/>
  <c r="H8" i="14"/>
  <c r="B31" i="14" s="1"/>
  <c r="AQ7" i="14"/>
  <c r="G7" i="14"/>
  <c r="AQ6" i="14"/>
  <c r="G6" i="14" s="1"/>
  <c r="B27" i="13"/>
  <c r="B25" i="13"/>
  <c r="W22" i="13"/>
  <c r="H22" i="13"/>
  <c r="W21" i="13"/>
  <c r="H21" i="13" s="1"/>
  <c r="W20" i="13"/>
  <c r="F20" i="13" s="1"/>
  <c r="W19" i="13"/>
  <c r="G19" i="13" s="1"/>
  <c r="W18" i="13"/>
  <c r="F18" i="13" s="1"/>
  <c r="B29" i="13" s="1"/>
  <c r="W17" i="13"/>
  <c r="H17" i="13"/>
  <c r="W16" i="13"/>
  <c r="H16" i="13"/>
  <c r="W15" i="13"/>
  <c r="H15" i="13" s="1"/>
  <c r="W13" i="13"/>
  <c r="H13" i="13" s="1"/>
  <c r="W12" i="13"/>
  <c r="C12" i="13" s="1"/>
  <c r="B26" i="13" s="1"/>
  <c r="W9" i="13"/>
  <c r="E9" i="13" s="1"/>
  <c r="B28" i="13" s="1"/>
  <c r="K14" i="3" s="1"/>
  <c r="W8" i="13"/>
  <c r="H8" i="13"/>
  <c r="B31" i="13" s="1"/>
  <c r="W7" i="13"/>
  <c r="G7" i="13"/>
  <c r="W6" i="13"/>
  <c r="G6" i="13" s="1"/>
  <c r="B30" i="13" s="1"/>
  <c r="B25" i="12"/>
  <c r="B23" i="12"/>
  <c r="T20" i="12"/>
  <c r="H20" i="12"/>
  <c r="T19" i="12"/>
  <c r="H19" i="12" s="1"/>
  <c r="T18" i="12"/>
  <c r="F18" i="12" s="1"/>
  <c r="T17" i="12"/>
  <c r="G17" i="12" s="1"/>
  <c r="T16" i="12"/>
  <c r="F16" i="12" s="1"/>
  <c r="B27" i="12" s="1"/>
  <c r="T15" i="12"/>
  <c r="H15" i="12"/>
  <c r="T14" i="12"/>
  <c r="H14" i="12"/>
  <c r="T13" i="12"/>
  <c r="H13" i="12" s="1"/>
  <c r="T11" i="12"/>
  <c r="H11" i="12" s="1"/>
  <c r="T10" i="12"/>
  <c r="C10" i="12" s="1"/>
  <c r="B24" i="12" s="1"/>
  <c r="T7" i="12"/>
  <c r="E7" i="12" s="1"/>
  <c r="B26" i="12" s="1"/>
  <c r="J14" i="3" s="1"/>
  <c r="T6" i="12"/>
  <c r="H6" i="12"/>
  <c r="T5" i="12"/>
  <c r="G5" i="12"/>
  <c r="T4" i="12"/>
  <c r="G4" i="12" s="1"/>
  <c r="B27" i="23"/>
  <c r="B25" i="23"/>
  <c r="AB22" i="23"/>
  <c r="H22" i="23"/>
  <c r="AB21" i="23"/>
  <c r="H21" i="23" s="1"/>
  <c r="AB20" i="23"/>
  <c r="F20" i="23" s="1"/>
  <c r="AB19" i="23"/>
  <c r="G19" i="23" s="1"/>
  <c r="AB18" i="23"/>
  <c r="F18" i="23" s="1"/>
  <c r="AB17" i="23"/>
  <c r="H17" i="23"/>
  <c r="AB16" i="23"/>
  <c r="H16" i="23"/>
  <c r="AB15" i="23"/>
  <c r="H15" i="23" s="1"/>
  <c r="AB13" i="23"/>
  <c r="H13" i="23" s="1"/>
  <c r="AB12" i="23"/>
  <c r="C12" i="23" s="1"/>
  <c r="B26" i="23" s="1"/>
  <c r="AB9" i="23"/>
  <c r="E9" i="23" s="1"/>
  <c r="B28" i="23" s="1"/>
  <c r="I14" i="3" s="1"/>
  <c r="AB8" i="23"/>
  <c r="H8" i="23"/>
  <c r="AB7" i="23"/>
  <c r="G7" i="23"/>
  <c r="AB6" i="23"/>
  <c r="G6" i="23" s="1"/>
  <c r="B30" i="23" s="1"/>
  <c r="B26" i="11"/>
  <c r="B23" i="11"/>
  <c r="Q20" i="11"/>
  <c r="H20" i="11"/>
  <c r="Q19" i="11"/>
  <c r="H19" i="11" s="1"/>
  <c r="Q18" i="11"/>
  <c r="F18" i="11" s="1"/>
  <c r="Q17" i="11"/>
  <c r="G17" i="11" s="1"/>
  <c r="Q16" i="11"/>
  <c r="F16" i="11" s="1"/>
  <c r="B27" i="11" s="1"/>
  <c r="Q15" i="11"/>
  <c r="H15" i="11"/>
  <c r="Q14" i="11"/>
  <c r="H14" i="11"/>
  <c r="Q13" i="11"/>
  <c r="H13" i="11" s="1"/>
  <c r="Q12" i="11"/>
  <c r="D12" i="11" s="1"/>
  <c r="B25" i="11" s="1"/>
  <c r="Q11" i="11"/>
  <c r="H11" i="11" s="1"/>
  <c r="Q10" i="11"/>
  <c r="C10" i="11" s="1"/>
  <c r="B24" i="11" s="1"/>
  <c r="Q7" i="11"/>
  <c r="E7" i="11"/>
  <c r="Q6" i="11"/>
  <c r="H6" i="11"/>
  <c r="B29" i="11" s="1"/>
  <c r="Q5" i="11"/>
  <c r="G5" i="11" s="1"/>
  <c r="Q4" i="11"/>
  <c r="G4" i="11" s="1"/>
  <c r="B24" i="10"/>
  <c r="O20" i="10"/>
  <c r="H20" i="10" s="1"/>
  <c r="O19" i="10"/>
  <c r="H19" i="10" s="1"/>
  <c r="O18" i="10"/>
  <c r="F18" i="10" s="1"/>
  <c r="O17" i="10"/>
  <c r="G17" i="10" s="1"/>
  <c r="O16" i="10"/>
  <c r="F16" i="10"/>
  <c r="B27" i="10" s="1"/>
  <c r="O15" i="10"/>
  <c r="H15" i="10"/>
  <c r="O14" i="10"/>
  <c r="H14" i="10" s="1"/>
  <c r="O13" i="10"/>
  <c r="H13" i="10" s="1"/>
  <c r="O12" i="10"/>
  <c r="D12" i="10" s="1"/>
  <c r="B25" i="10" s="1"/>
  <c r="O11" i="10"/>
  <c r="H11" i="10" s="1"/>
  <c r="O10" i="10"/>
  <c r="C10" i="10"/>
  <c r="O9" i="10"/>
  <c r="B9" i="10"/>
  <c r="O8" i="10"/>
  <c r="B8" i="10" s="1"/>
  <c r="B23" i="10" s="1"/>
  <c r="O7" i="10"/>
  <c r="E7" i="10" s="1"/>
  <c r="B26" i="10" s="1"/>
  <c r="G14" i="3" s="1"/>
  <c r="O6" i="10"/>
  <c r="H6" i="10" s="1"/>
  <c r="O5" i="10"/>
  <c r="G5" i="10" s="1"/>
  <c r="B28" i="10" s="1"/>
  <c r="O4" i="10"/>
  <c r="G4" i="10"/>
  <c r="B29" i="9"/>
  <c r="B28" i="9"/>
  <c r="B25" i="9"/>
  <c r="B24" i="9"/>
  <c r="K20" i="9"/>
  <c r="K19" i="9"/>
  <c r="K18" i="9"/>
  <c r="F18" i="9"/>
  <c r="K17" i="9"/>
  <c r="K16" i="9"/>
  <c r="F16" i="9"/>
  <c r="B27" i="9" s="1"/>
  <c r="K15" i="9"/>
  <c r="K14" i="9"/>
  <c r="K13" i="9"/>
  <c r="K12" i="9"/>
  <c r="K11" i="9"/>
  <c r="K10" i="9"/>
  <c r="K9" i="9"/>
  <c r="K8" i="9"/>
  <c r="B8" i="9"/>
  <c r="B23" i="9" s="1"/>
  <c r="K7" i="9"/>
  <c r="E7" i="9"/>
  <c r="B26" i="9" s="1"/>
  <c r="K6" i="9"/>
  <c r="K5" i="9"/>
  <c r="K4" i="9"/>
  <c r="B29" i="8"/>
  <c r="B26" i="8"/>
  <c r="E12" i="3" s="1"/>
  <c r="P22" i="8"/>
  <c r="H22" i="8"/>
  <c r="P21" i="8"/>
  <c r="H21" i="8"/>
  <c r="P20" i="8"/>
  <c r="F20" i="8"/>
  <c r="P19" i="8"/>
  <c r="G19" i="8"/>
  <c r="P18" i="8"/>
  <c r="F18" i="8"/>
  <c r="P17" i="8"/>
  <c r="H17" i="8"/>
  <c r="P16" i="8"/>
  <c r="H16" i="8"/>
  <c r="P15" i="8"/>
  <c r="H15" i="8"/>
  <c r="P14" i="8"/>
  <c r="D14" i="8"/>
  <c r="B27" i="8" s="1"/>
  <c r="P13" i="8"/>
  <c r="H13" i="8"/>
  <c r="P12" i="8"/>
  <c r="C12" i="8"/>
  <c r="P11" i="8"/>
  <c r="B11" i="8"/>
  <c r="P10" i="8"/>
  <c r="B10" i="8"/>
  <c r="B25" i="8" s="1"/>
  <c r="P9" i="8"/>
  <c r="E9" i="8"/>
  <c r="B28" i="8" s="1"/>
  <c r="P8" i="8"/>
  <c r="H8" i="8"/>
  <c r="B31" i="8" s="1"/>
  <c r="P7" i="8"/>
  <c r="G7" i="8"/>
  <c r="P6" i="8"/>
  <c r="G6" i="8"/>
  <c r="B30" i="8" s="1"/>
  <c r="B31" i="6"/>
  <c r="N24" i="6"/>
  <c r="H24" i="6"/>
  <c r="N23" i="6"/>
  <c r="H23" i="6"/>
  <c r="N22" i="6"/>
  <c r="F22" i="6"/>
  <c r="N21" i="6"/>
  <c r="G21" i="6"/>
  <c r="N20" i="6"/>
  <c r="F20" i="6"/>
  <c r="N19" i="6"/>
  <c r="H19" i="6"/>
  <c r="N18" i="6"/>
  <c r="H18" i="6"/>
  <c r="N17" i="6"/>
  <c r="H17" i="6"/>
  <c r="N16" i="6"/>
  <c r="D16" i="6"/>
  <c r="B29" i="6" s="1"/>
  <c r="N15" i="6"/>
  <c r="H15" i="6"/>
  <c r="N14" i="6"/>
  <c r="C14" i="6"/>
  <c r="B28" i="6" s="1"/>
  <c r="N13" i="6"/>
  <c r="B13" i="6"/>
  <c r="N12" i="6"/>
  <c r="B12" i="6"/>
  <c r="B27" i="6" s="1"/>
  <c r="N11" i="6"/>
  <c r="E11" i="6"/>
  <c r="B30" i="6" s="1"/>
  <c r="N10" i="6"/>
  <c r="H10" i="6"/>
  <c r="B33" i="6" s="1"/>
  <c r="N9" i="6"/>
  <c r="G9" i="6"/>
  <c r="B32" i="6" s="1"/>
  <c r="N8" i="6"/>
  <c r="G8" i="6"/>
  <c r="B31" i="4"/>
  <c r="B28" i="4"/>
  <c r="D12" i="3" s="1"/>
  <c r="AH24" i="4"/>
  <c r="H24" i="4"/>
  <c r="AH23" i="4"/>
  <c r="H23" i="4"/>
  <c r="AH22" i="4"/>
  <c r="F22" i="4"/>
  <c r="AH21" i="4"/>
  <c r="G21" i="4"/>
  <c r="AH20" i="4"/>
  <c r="F20" i="4"/>
  <c r="AH19" i="4"/>
  <c r="H19" i="4"/>
  <c r="AH18" i="4"/>
  <c r="H18" i="4"/>
  <c r="AH17" i="4"/>
  <c r="H17" i="4"/>
  <c r="AH16" i="4"/>
  <c r="D16" i="4"/>
  <c r="B29" i="4" s="1"/>
  <c r="AH15" i="4"/>
  <c r="H15" i="4"/>
  <c r="AH14" i="4"/>
  <c r="C14" i="4"/>
  <c r="AH13" i="4"/>
  <c r="B13" i="4"/>
  <c r="AH12" i="4"/>
  <c r="B12" i="4"/>
  <c r="B27" i="4" s="1"/>
  <c r="AH11" i="4"/>
  <c r="E11" i="4"/>
  <c r="B30" i="4" s="1"/>
  <c r="AH10" i="4"/>
  <c r="H10" i="4"/>
  <c r="B33" i="4" s="1"/>
  <c r="C17" i="3" s="1"/>
  <c r="AH9" i="4"/>
  <c r="G9" i="4"/>
  <c r="AH8" i="4"/>
  <c r="G8" i="4"/>
  <c r="B32" i="4" s="1"/>
  <c r="B29" i="5"/>
  <c r="B28" i="5"/>
  <c r="B27" i="5"/>
  <c r="B26" i="5"/>
  <c r="T14" i="3" s="1"/>
  <c r="B25" i="5"/>
  <c r="B24" i="5"/>
  <c r="C12" i="3" s="1"/>
  <c r="B23" i="5"/>
  <c r="E15" i="3"/>
  <c r="P14" i="3"/>
  <c r="Q13" i="3"/>
  <c r="P12" i="3"/>
  <c r="G12" i="3"/>
  <c r="B29" i="10" l="1"/>
  <c r="G17" i="3" s="1"/>
  <c r="B31" i="9"/>
  <c r="F11" i="3"/>
  <c r="N14" i="3"/>
  <c r="B31" i="2"/>
  <c r="B33" i="2" s="1"/>
  <c r="B31" i="22"/>
  <c r="B33" i="22" s="1"/>
  <c r="C14" i="3"/>
  <c r="D14" i="3"/>
  <c r="B28" i="12"/>
  <c r="J16" i="3" s="1"/>
  <c r="B33" i="14"/>
  <c r="R13" i="3"/>
  <c r="E11" i="3"/>
  <c r="B33" i="8"/>
  <c r="B33" i="17"/>
  <c r="B31" i="18"/>
  <c r="P17" i="3" s="1"/>
  <c r="B30" i="19"/>
  <c r="B33" i="15"/>
  <c r="B29" i="12"/>
  <c r="B33" i="13"/>
  <c r="B31" i="19"/>
  <c r="R17" i="3" s="1"/>
  <c r="B30" i="20"/>
  <c r="S16" i="3" s="1"/>
  <c r="B30" i="24"/>
  <c r="U16" i="3" s="1"/>
  <c r="V13" i="3"/>
  <c r="R11" i="3"/>
  <c r="G11" i="3"/>
  <c r="B35" i="6"/>
  <c r="B31" i="21"/>
  <c r="B33" i="21" s="1"/>
  <c r="P15" i="3"/>
  <c r="B29" i="23"/>
  <c r="B33" i="23" s="1"/>
  <c r="B30" i="16"/>
  <c r="B33" i="16" s="1"/>
  <c r="B31" i="20"/>
  <c r="I12" i="3"/>
  <c r="H12" i="3"/>
  <c r="C11" i="3"/>
  <c r="B34" i="4"/>
  <c r="D11" i="3"/>
  <c r="N17" i="3"/>
  <c r="B28" i="11"/>
  <c r="B31" i="11" s="1"/>
  <c r="B29" i="20"/>
  <c r="B33" i="20" s="1"/>
  <c r="B33" i="19"/>
  <c r="F15" i="3"/>
  <c r="F14" i="3"/>
  <c r="B31" i="23"/>
  <c r="B30" i="14"/>
  <c r="L16" i="3" s="1"/>
  <c r="S11" i="3"/>
  <c r="R15" i="3"/>
  <c r="G15" i="3"/>
  <c r="Q17" i="3"/>
  <c r="H15" i="3"/>
  <c r="M16" i="3"/>
  <c r="P11" i="3"/>
  <c r="C13" i="3"/>
  <c r="E14" i="3"/>
  <c r="Q14" i="3"/>
  <c r="U15" i="3"/>
  <c r="S17" i="3"/>
  <c r="D17" i="3"/>
  <c r="T15" i="3"/>
  <c r="E17" i="3"/>
  <c r="B31" i="5"/>
  <c r="D13" i="3"/>
  <c r="R14" i="3"/>
  <c r="J15" i="3"/>
  <c r="V15" i="3"/>
  <c r="O16" i="3"/>
  <c r="H17" i="3"/>
  <c r="T17" i="3"/>
  <c r="K15" i="3"/>
  <c r="U17" i="3"/>
  <c r="G13" i="3"/>
  <c r="H14" i="3"/>
  <c r="L15" i="3"/>
  <c r="D16" i="3"/>
  <c r="Q16" i="3"/>
  <c r="J17" i="3"/>
  <c r="V17" i="3"/>
  <c r="C16" i="3"/>
  <c r="H13" i="3"/>
  <c r="M15" i="3"/>
  <c r="E16" i="3"/>
  <c r="R16" i="3"/>
  <c r="K17" i="3"/>
  <c r="K16" i="3"/>
  <c r="E13" i="3"/>
  <c r="P16" i="3"/>
  <c r="I17" i="3"/>
  <c r="P13" i="3"/>
  <c r="N15" i="3"/>
  <c r="G16" i="3"/>
  <c r="L17" i="3"/>
  <c r="C15" i="3"/>
  <c r="T16" i="3"/>
  <c r="O15" i="3"/>
  <c r="M17" i="3"/>
  <c r="D15" i="3"/>
  <c r="I16" i="3"/>
  <c r="N16" i="3" l="1"/>
  <c r="S15" i="3"/>
  <c r="I15" i="3"/>
  <c r="B33" i="24"/>
  <c r="B31" i="12"/>
  <c r="B31" i="10"/>
  <c r="H16" i="3"/>
  <c r="B33" i="18"/>
</calcChain>
</file>

<file path=xl/sharedStrings.xml><?xml version="1.0" encoding="utf-8"?>
<sst xmlns="http://schemas.openxmlformats.org/spreadsheetml/2006/main" count="1670" uniqueCount="353">
  <si>
    <t>Record ID</t>
  </si>
  <si>
    <t>Facility</t>
  </si>
  <si>
    <t>Date Entered</t>
  </si>
  <si>
    <t>Class Name</t>
  </si>
  <si>
    <t>Training Class Category</t>
  </si>
  <si>
    <t>Training Delivery</t>
  </si>
  <si>
    <t>Required</t>
  </si>
  <si>
    <t>Vendor</t>
  </si>
  <si>
    <t>Description</t>
  </si>
  <si>
    <t>Hours - Classroom</t>
  </si>
  <si>
    <t>Hours - Field</t>
  </si>
  <si>
    <t>Max Size</t>
  </si>
  <si>
    <t>Pre-Requisites</t>
  </si>
  <si>
    <t>Grade Required to Pass</t>
  </si>
  <si>
    <t>Required (Job Titles)</t>
  </si>
  <si>
    <t>Retraining Cycle</t>
  </si>
  <si>
    <t>Status</t>
  </si>
  <si>
    <t>Employee ID</t>
  </si>
  <si>
    <t>Name</t>
  </si>
  <si>
    <t>Title</t>
  </si>
  <si>
    <t>Date Report Closed</t>
  </si>
  <si>
    <t>Time Report Closed</t>
  </si>
  <si>
    <t>BBS Training</t>
  </si>
  <si>
    <t>Employees</t>
  </si>
  <si>
    <t>In-house</t>
  </si>
  <si>
    <t>Yes</t>
  </si>
  <si>
    <t>B</t>
  </si>
  <si>
    <t>Annual</t>
  </si>
  <si>
    <t>Available</t>
  </si>
  <si>
    <t>Heat Illness Prevention</t>
  </si>
  <si>
    <t>A</t>
  </si>
  <si>
    <t>Chevron Hes Handbook</t>
  </si>
  <si>
    <t>Monthly</t>
  </si>
  <si>
    <t>DOT compliance</t>
  </si>
  <si>
    <t>As Needed</t>
  </si>
  <si>
    <t>LOTO</t>
  </si>
  <si>
    <t>Hearing Conservation</t>
  </si>
  <si>
    <t>Management</t>
  </si>
  <si>
    <t>Westec</t>
  </si>
  <si>
    <t>2 Years</t>
  </si>
  <si>
    <t>Orientation</t>
  </si>
  <si>
    <t>One-Time</t>
  </si>
  <si>
    <t>Welding Cutting</t>
  </si>
  <si>
    <t>Cruzans</t>
  </si>
  <si>
    <t>Back and Lifting</t>
  </si>
  <si>
    <t>Winter Driving</t>
  </si>
  <si>
    <t>Haz-Com</t>
  </si>
  <si>
    <t>When new hazards</t>
  </si>
  <si>
    <t>Passport</t>
  </si>
  <si>
    <t>Check Training Records</t>
  </si>
  <si>
    <t>COPS</t>
  </si>
  <si>
    <t>JSA</t>
  </si>
  <si>
    <t>Haz Com</t>
  </si>
  <si>
    <t>Prop 65</t>
  </si>
  <si>
    <t>New Hire</t>
  </si>
  <si>
    <t>Hydrogen Sulfide</t>
  </si>
  <si>
    <t>PPE</t>
  </si>
  <si>
    <t>Defensive Driving</t>
  </si>
  <si>
    <t>Crane and Rigging/Slings</t>
  </si>
  <si>
    <t>OPL</t>
  </si>
  <si>
    <t>ABC</t>
  </si>
  <si>
    <t>18 Months</t>
  </si>
  <si>
    <t>Code of Safe Work</t>
  </si>
  <si>
    <t>Fire Protection</t>
  </si>
  <si>
    <t>Excellent Fire</t>
  </si>
  <si>
    <t>Semas</t>
  </si>
  <si>
    <t>Accident Investigation</t>
  </si>
  <si>
    <t>Safety</t>
  </si>
  <si>
    <t>Pro Tech</t>
  </si>
  <si>
    <t>Supervisor Training</t>
  </si>
  <si>
    <t>Pro-tech or Stanley Henry</t>
  </si>
  <si>
    <t>Near Miss</t>
  </si>
  <si>
    <t>Accident Reporting</t>
  </si>
  <si>
    <t>NCCO</t>
  </si>
  <si>
    <t>5 Years</t>
  </si>
  <si>
    <t>Crane and rigging signalman</t>
  </si>
  <si>
    <t>Mobil Equipment</t>
  </si>
  <si>
    <t>Forklift Training</t>
  </si>
  <si>
    <t>Heat Illness</t>
  </si>
  <si>
    <t>Superintendent</t>
  </si>
  <si>
    <t>Foreman</t>
  </si>
  <si>
    <t>Tear off employees</t>
  </si>
  <si>
    <t>Back Injury Prevention</t>
  </si>
  <si>
    <t>Personal Protective Equipment</t>
  </si>
  <si>
    <t>Hand Tool Safety</t>
  </si>
  <si>
    <t>Electric Tool Safety</t>
  </si>
  <si>
    <t>Pneumatic Tool Safety</t>
  </si>
  <si>
    <t>Tile and Gas Saws</t>
  </si>
  <si>
    <t>Hazard Communication</t>
  </si>
  <si>
    <t>Hydraulic Dump</t>
  </si>
  <si>
    <t xml:space="preserve"> </t>
  </si>
  <si>
    <t>Office Staff</t>
  </si>
  <si>
    <t>x</t>
  </si>
  <si>
    <t>Total</t>
  </si>
  <si>
    <t>Training Required Annually</t>
  </si>
  <si>
    <t>Training Required Bi-annually</t>
  </si>
  <si>
    <t>Training Required Tri-annually</t>
  </si>
  <si>
    <t>Total Hours of training</t>
  </si>
  <si>
    <t>Total office staff</t>
  </si>
  <si>
    <t>Total estimators</t>
  </si>
  <si>
    <t>Total part/material runners</t>
  </si>
  <si>
    <t>Total superintendents</t>
  </si>
  <si>
    <t>Total foreman</t>
  </si>
  <si>
    <t>Total Tear off employees</t>
  </si>
  <si>
    <t>Total install employees</t>
  </si>
  <si>
    <t>Total number of employees</t>
  </si>
  <si>
    <t>When ascending or descending the ladder, are users facing the ladder and maintaining 3 points of contact?</t>
  </si>
  <si>
    <t>General Ladders Safety</t>
  </si>
  <si>
    <t>Emergency Response Procedures</t>
  </si>
  <si>
    <t>First Aid</t>
  </si>
  <si>
    <t>Install employees</t>
  </si>
  <si>
    <t>New Employee Orientation</t>
  </si>
  <si>
    <t>Training Required for all staff</t>
  </si>
  <si>
    <t>Human Resources</t>
  </si>
  <si>
    <t>Introduction to the company, it's mission, functions, and culture.</t>
  </si>
  <si>
    <t>Review company org chart</t>
  </si>
  <si>
    <t>Employee handbook review</t>
  </si>
  <si>
    <t>New Hire Paperwork</t>
  </si>
  <si>
    <t>Code of conduce</t>
  </si>
  <si>
    <t>Anti-fraud</t>
  </si>
  <si>
    <t>Cyber-security</t>
  </si>
  <si>
    <t>Privacy - personal, company, and customer information</t>
  </si>
  <si>
    <t>Compensation and Benefits</t>
  </si>
  <si>
    <t>Attendance and Leave</t>
  </si>
  <si>
    <r>
      <t>Employee</t>
    </r>
    <r>
      <rPr>
        <sz val="12"/>
        <color rgb="FF222222"/>
        <rFont val="Arial"/>
        <family val="2"/>
      </rPr>
      <t> Conduct</t>
    </r>
  </si>
  <si>
    <t>Internal policy review - pay periods, company travel, use of company equipment, use of personal vehicle, code of conduct</t>
  </si>
  <si>
    <t>Overview of safety programs and policies</t>
  </si>
  <si>
    <t>Logins, keycards, telephone systems, supplies and equipment</t>
  </si>
  <si>
    <t>Introductions</t>
  </si>
  <si>
    <t>A discussion led by a management representative from each [Company Name] department focusing on frequently asked questions as well as individual questions from participating new hires.</t>
  </si>
  <si>
    <t>Introduce to direct manager</t>
  </si>
  <si>
    <t>Introduce to mentor</t>
  </si>
  <si>
    <t>Brief tour of the workplace and introduce managers and co-workers.</t>
  </si>
  <si>
    <t>Overview provided by a management representative from each [Company Name] department about the purpose of and functions within his or her department.</t>
  </si>
  <si>
    <t>Heat illness prevention program</t>
  </si>
  <si>
    <t>Hazard communication program</t>
  </si>
  <si>
    <t>Emergency medical services plan</t>
  </si>
  <si>
    <t>Safety Program Review</t>
  </si>
  <si>
    <t>General safety, injury reporting procedures, fire, emergency evacuation</t>
  </si>
  <si>
    <t>Training Required for all field staff</t>
  </si>
  <si>
    <t>Workers are provided a map of the site including clear and precise directions to the site.</t>
  </si>
  <si>
    <t>An appropriate number of first aid personnel are available at the worksite (1:10 ratio)</t>
  </si>
  <si>
    <t>Ensure that a language barrier is not present at the site for contacting emergency services.</t>
  </si>
  <si>
    <t>Ensure that all foreman, superintendents, and sole working field personnel have cell phones fro contacting emergency services.</t>
  </si>
  <si>
    <t>At remote locations, such as rural worksites, lots, or undeveloped areas, a designated employee will be sent to the closest major cross streets to guide emergency services to the worksite.</t>
  </si>
  <si>
    <t>Prompt treatment of injured workers</t>
  </si>
  <si>
    <t>N/A</t>
  </si>
  <si>
    <t>Ladder Safety</t>
  </si>
  <si>
    <t>Get help moving anything over 50lbs</t>
  </si>
  <si>
    <t>Keep worksite clean and clear of debris</t>
  </si>
  <si>
    <t>Wear good non-slip footwear that is laced</t>
  </si>
  <si>
    <t>Stretch back regularly to help protect against injuries</t>
  </si>
  <si>
    <t>Use good body mechanics while lifting and working</t>
  </si>
  <si>
    <t>Hand Protection</t>
  </si>
  <si>
    <t>Foot Protection</t>
  </si>
  <si>
    <t>Head Protection</t>
  </si>
  <si>
    <t>Eye and Face Protection</t>
  </si>
  <si>
    <t>Fall Protection</t>
  </si>
  <si>
    <t>Care of PPE</t>
  </si>
  <si>
    <t>Respirators/Dust Masks</t>
  </si>
  <si>
    <t>Extension ladders</t>
  </si>
  <si>
    <t>Ladders inspecting</t>
  </si>
  <si>
    <t>Ladder erection</t>
  </si>
  <si>
    <t>Ladder placement</t>
  </si>
  <si>
    <t>Keep your body inside the rails while using ladders</t>
  </si>
  <si>
    <t>Do not move, shift, or extend the ladder while it is occupied</t>
  </si>
  <si>
    <t>Keep the area around the bottom of the ladder clear</t>
  </si>
  <si>
    <t>Ensure that the top support allows for the side rails to be supported equally</t>
  </si>
  <si>
    <t>Erect the ladder at a 4:1 angle</t>
  </si>
  <si>
    <t>Ensure that the side rails are extended at least 36" above the upper landing surface</t>
  </si>
  <si>
    <t>Do not climb on the rear cross bracing of the ladder</t>
  </si>
  <si>
    <t xml:space="preserve">Erect the ladder so that the top section (the fly section) is above and resting on the bottom section (base section) with the rung locks engaged </t>
  </si>
  <si>
    <t>Do not stand on the top 3 rungs of the ladder</t>
  </si>
  <si>
    <t>Inspected tools prior to using them</t>
  </si>
  <si>
    <t>Do not use damaged tools, e.g. mushroom topped chisels, wedges, to awls</t>
  </si>
  <si>
    <t>Use tools for the task they were designed for, i.e. use the right tool for the job.</t>
  </si>
  <si>
    <t>always wear applicable PPE when using hand tools</t>
  </si>
  <si>
    <t>Keep cutting tools sharp</t>
  </si>
  <si>
    <t>Don't work with slippery/greasy hands</t>
  </si>
  <si>
    <t>Carry pointed tools at your side</t>
  </si>
  <si>
    <t>Don't carry tools in your pockets</t>
  </si>
  <si>
    <t>Never leave tools lying around for others to trip/slip on</t>
  </si>
  <si>
    <t>Cut away from yourself</t>
  </si>
  <si>
    <t>Never carry a tool by its cord</t>
  </si>
  <si>
    <t>Keep cords away from heat, oil, and sharp edges, including the tool cutting edge</t>
  </si>
  <si>
    <t>Avoid accidental starting by not holding fingers on the switch</t>
  </si>
  <si>
    <t>Store electrical tools in a dry location</t>
  </si>
  <si>
    <t>Ensure that cords for electrical tools are so situated that they do not pose a trip hazard</t>
  </si>
  <si>
    <t>Make sure you tag all damaged tools, "Do Not Use"</t>
  </si>
  <si>
    <t>Whenever possible, use double insulated tools</t>
  </si>
  <si>
    <t>When double insulated tools are not available, make sure tools are connected via a GFCI</t>
  </si>
  <si>
    <t>Always wear applicable PPE when using tools</t>
  </si>
  <si>
    <t>Keep finger off of trigger when not operating tool</t>
  </si>
  <si>
    <t>Do not overreach when operating tool. Make sure to keep proper footing and balance at all times</t>
  </si>
  <si>
    <t>Make sure that what you are standing on is well supported</t>
  </si>
  <si>
    <t>Inspect tool for damage prior to using</t>
  </si>
  <si>
    <t>Make sure to perform proper maintenance on the tool as prescribed by the manufacturer</t>
  </si>
  <si>
    <t>Use only fasteners recommended by the manufacturer.</t>
  </si>
  <si>
    <t>Keep the tool and it's handle dry and free of oil and grease.</t>
  </si>
  <si>
    <t>Make sure that your hose does not create a slip/trip hazard for you or other workers</t>
  </si>
  <si>
    <t>Do not use the tool as a hammer</t>
  </si>
  <si>
    <t>Do not alter or modify this tool from the original design or function without approval from the manufacturer.</t>
  </si>
  <si>
    <t>Never leave a tool unattended with the air hose attached.</t>
  </si>
  <si>
    <t xml:space="preserve">Do not continue to use a tool that leaks air or does not function properly.  </t>
  </si>
  <si>
    <t>Always assume that the tool contains fasteners.</t>
  </si>
  <si>
    <t>Do not carry the tool from place to place depressing the trigger.</t>
  </si>
  <si>
    <t xml:space="preserve">Always handle the tool with care.  Respect the tool as a working implement.  Never engage in horseplay.  Never pull the trigger unless nose is directed toward the work.  Keep other a safe distance from the tool while tool is in operation as accidental actuation may occur, possible causing injury. </t>
  </si>
  <si>
    <t>Do not point the tool toward yourself or anyone whether it contains fasteners or not.</t>
  </si>
  <si>
    <t>Do not drive fasteners near edge of material.</t>
  </si>
  <si>
    <t>Keep hands and body parts clear of immediate work area.</t>
  </si>
  <si>
    <t>Keep face and body parts away from back of the tool cap when working in restricted areas.</t>
  </si>
  <si>
    <t>Do  not drive fasteners on top of other fasteners or with the tool at an overly steep angle as this may cause deflection of fasteners which could cause injury.</t>
  </si>
  <si>
    <t>Do not use oxygen, combustible gases or bottled gases as a power source for this tool as tool will explode.</t>
  </si>
  <si>
    <t>Do not use with an air compressor which can potentially exceed 200 psi as tool may burst.</t>
  </si>
  <si>
    <t>Always disconnect air supply before making adjustments, when servicing, clearing a jam, when not in use and when moving to a different work area.</t>
  </si>
  <si>
    <t>Do not load the tool with fasteners when any one of the operating controls is activated.</t>
  </si>
  <si>
    <t xml:space="preserve">When loading tool never place a hand or any part of body in fastener discharge area of tool.  </t>
  </si>
  <si>
    <t xml:space="preserve">Never point the tool at anyone.  </t>
  </si>
  <si>
    <t>Fill fuel tank outdoors or in well-ventilated area.</t>
  </si>
  <si>
    <t>Do not overfill fuel tank.  Fill tank to approximately 1-1/2 inches below top of neck to allow for fuel expansion.</t>
  </si>
  <si>
    <t>Keep gasoline away from sparks, open flames, pilot lights, heat, and other ignition sources.</t>
  </si>
  <si>
    <t>Check fuel lines, tank, cap, and fittings frequently for cracks or leaks.  Replace if necessary.</t>
  </si>
  <si>
    <t>When starting engine make sure spark plug, muffler, fuel cap and air cleaner are in place.</t>
  </si>
  <si>
    <t>Do not crank engine with spark plug removed.</t>
  </si>
  <si>
    <t>If fuel spills, wait until it evaporates before starting engine.</t>
  </si>
  <si>
    <t>If engine floods, set choke to OPEN/RUN position, place throttle in FAST and crank until engine starts.</t>
  </si>
  <si>
    <t xml:space="preserve">When operating equipment do not tip engine or equipment at angle which causes gasoline to spill. </t>
  </si>
  <si>
    <t xml:space="preserve">Do not choke carburetor to stop engine.  </t>
  </si>
  <si>
    <t>Transport equipment with fuel tank EMPTY or with fuel shut-off valve OFF.</t>
  </si>
  <si>
    <t>Fuels and Refueling:  Go to a safe, level place before refueling.  Never refuel while on scaffolding, on heaps of material, or in similar places.</t>
  </si>
  <si>
    <t>Switch off the engine before refueling the gas saw.</t>
  </si>
  <si>
    <t>Do not smoke or work near open fires.</t>
  </si>
  <si>
    <t>Let the engine cool down before refueling.</t>
  </si>
  <si>
    <t>Do not work on your own.  There must be someone around in case of and emergency, within shouting distance.</t>
  </si>
  <si>
    <t xml:space="preserve">Never use the gas saw near flammable materials or explosive gases.  It can crate sparks leading to fire or explosion.   </t>
  </si>
  <si>
    <t xml:space="preserve">Before starting work the gas saw must be checked for proper function and operating safely according to the prescriptions.  </t>
  </si>
  <si>
    <t>Cutoff discs:  the protection hood must always be on.  Change discs only with the engine off.</t>
  </si>
  <si>
    <t>Always tighten the cutting disc mounting bolt to a torque of 30 Nm.  Otherwise, the cutting disc can twist.</t>
  </si>
  <si>
    <t>Always hold it with both hands.</t>
  </si>
  <si>
    <t>When you release the throttle lever the disc will keep spinning for a short period of time.</t>
  </si>
  <si>
    <t xml:space="preserve">Switch off the power if you observe any changes in its operating behavior.  </t>
  </si>
  <si>
    <t>Switch off the engine before inspecting the V-belt tension or tightening it, replace the cutting wheel, repositioning the cutter attachment or eliminating faults.</t>
  </si>
  <si>
    <t xml:space="preserve">If there is a chance that the material is under stress, be prepared for it to kick back.  Make sure you can get out of the way if you have to.  </t>
  </si>
  <si>
    <t xml:space="preserve">Keep out of the reach of children.  To avoid serious death or injury to user and bystanders use only in powder actuated tools designed for this specific load.  </t>
  </si>
  <si>
    <t xml:space="preserve">Do not use in standard velocity tools or firearms.  </t>
  </si>
  <si>
    <t>Use safety goggles and hearing protection.</t>
  </si>
  <si>
    <t>Make sure load is properly inserted in chamber and tool fully depressed while firing.</t>
  </si>
  <si>
    <t>Do not strike, crush, pry or expose to flame or heat.  Always keep dry.</t>
  </si>
  <si>
    <t xml:space="preserve">Handling powder loads may result in exposure to lead and other substances known to cause cancer, reproductive harm, and other physical injury.  </t>
  </si>
  <si>
    <t>Have adequate ventilation at all times.</t>
  </si>
  <si>
    <t xml:space="preserve">Wash hands thoroughly after exposure.  </t>
  </si>
  <si>
    <t xml:space="preserve">Refuel in safe location; locate fire extinguishers; make sure fire extinguishers are in working condition. </t>
  </si>
  <si>
    <t xml:space="preserve">Use appropriate Class of extinguisher  - Class A: paper, trash, wood (filled with water) Class B: burning flammable liquids, Class C: for electrical fires. Do not apply water to an electrical or flammable liquid fire. </t>
  </si>
  <si>
    <t xml:space="preserve">Follow instructions on extinguisher; stay as far away from fire as possible; aim at base of fire; position yourself upwind. </t>
  </si>
  <si>
    <t xml:space="preserve">Truck fires: if possible, pull off road to an area free of anything that might catch fire; never pull into a service station; turn off engine; avoid opening hood; shoot extinguisher through louvers, radiator or up from underneath; use ample water on tires to cool them. </t>
  </si>
  <si>
    <t xml:space="preserve">The environmental and personal risk factors for heat illness, as well as the added burden of heat load on the body caused by exertion, clothing, and personal protective equipment. </t>
  </si>
  <si>
    <t xml:space="preserve">The employer's procedures for complying with the requirements of this standard. </t>
  </si>
  <si>
    <t xml:space="preserve">The importance of frequent consumption of small quantities of water, up to 4 cups per hour, when the work environment is hot and employees are likely to be sweating more than usual in the performance of their duties. </t>
  </si>
  <si>
    <t xml:space="preserve"> The concept, importance, and methods of acclimatization. </t>
  </si>
  <si>
    <t xml:space="preserve"> The importance to employees of immediately reporting to the employer, directly or through the employee's supervisor, symptoms or signs of heat illness in themselves, or in co-workers. </t>
  </si>
  <si>
    <t xml:space="preserve"> The employer's procedures for responding to signs or symptoms of possible heat illness, including how emergency medical services will be provided should they become necessary. </t>
  </si>
  <si>
    <t xml:space="preserve"> The employer's procedures for contacting emergency medical services, and if necessary, for transporting employees to a point where they can be reached by an emergency medical service provider. </t>
  </si>
  <si>
    <t xml:space="preserve"> The employer's procedures for ensuring that, in the event of an emergency, clear and precise directions to the work site can and will be provided as needed to emergency responders. These procedures shall include designating a person to be available to ensure that emergency procedures are invoked when appropriate. </t>
  </si>
  <si>
    <t xml:space="preserve"> The information required to be provided in employee training above. </t>
  </si>
  <si>
    <t xml:space="preserve"> The procedures the supervisor is to follow to implement the applicable provisions in this section. </t>
  </si>
  <si>
    <t xml:space="preserve"> The procedures the supervisor is to follow when an employee exhibits signs or symptoms consistent with possible heat illness, including emergency response procedures. </t>
  </si>
  <si>
    <t xml:space="preserve"> How to monitor weather reports and how to respond to hot weather advisories. </t>
  </si>
  <si>
    <t>Employee Training</t>
  </si>
  <si>
    <t xml:space="preserve">Tools need to be properly stored in plain sight when not in use </t>
  </si>
  <si>
    <t>Wear appropriate footwear</t>
  </si>
  <si>
    <t>Avoid overreaching</t>
  </si>
  <si>
    <t xml:space="preserve"> Employees shall be informed of the requirements of this section.</t>
  </si>
  <si>
    <t xml:space="preserve"> Employees shall be informed of any operations in their work area where hazardous chemicals are present.</t>
  </si>
  <si>
    <t xml:space="preserve"> Employees shall be informed of the location and availability of the written hazard communication program, including the list(s) of hazardous chemicals and safety data sheets required by this section.</t>
  </si>
  <si>
    <t xml:space="preserve"> Employees shall be trained in the methods and observations that may be used to detect the presence or release of a hazardous chemical in the work area (such as monitoring conducted by the employer, continuous monitoring devices, visual appearance or odor of hazardous chemicals when being released, etc.).</t>
  </si>
  <si>
    <t xml:space="preserve"> Employees shall be trained in the physical, health, simple asphyxiation, combustible dust and pyrophoric gas hazards, as well as hazards not otherwise classified, of the chemicals in the work area, and the measures they can take to protect themselves from these hazards, including specific procedures the employer has implemented to protect employees from exposure to hazardous chemicals, such as appropriate work practices, emergency procedures, and personal protective equipment to be used.</t>
  </si>
  <si>
    <t xml:space="preserve"> Employees shall be trained in the details of the hazard communication program developed by the employer, including an explanation of the labels received on shipped containers and the workplace labeling system used by their employer and the safety data sheet, and how employees can obtain and use the appropriate hazard information.</t>
  </si>
  <si>
    <t xml:space="preserve"> Employers shall inform employees of the right:</t>
  </si>
  <si>
    <t>1.  To personally receive information regarding hazardous chemicals to which they may be exposed, according to the provisions of this section;</t>
  </si>
  <si>
    <t xml:space="preserve"> 2. For their physician or collective bargaining agent to receive information regarding hazardous chemicals to which the employee may be exposed according to provisions of this section;</t>
  </si>
  <si>
    <t>3.  Against discharge or other discrimination due to the employee's exercise of the rights afforded pursuant to the provisions of the Hazardous Substances Information and Training Act.</t>
  </si>
  <si>
    <t xml:space="preserve"> 4. Whenever the employer receives a new or revised safety data sheet, such information shall be provided to employees on a timely basis not to exceed 30 days after receipt, if the new information indicates significantly increased risks to, or measures necessary to protect, employee health as compared to those stated on a safety data sheet previously provided.</t>
  </si>
  <si>
    <t xml:space="preserve">Do not place your body between an upraised dump body and the frame, any other part of the vehicle, or the ground without proper blocking, and if you have not been properly trained to do so. </t>
  </si>
  <si>
    <t xml:space="preserve">Use all manufacturer's safety devices, safeguards, and warnings. </t>
  </si>
  <si>
    <t>Create safety perimeter.</t>
  </si>
  <si>
    <t>Always wear safety glasses and long sleeves.</t>
  </si>
  <si>
    <t>Never over heat kettle.</t>
  </si>
  <si>
    <t>Always have safe path when carrying hot.</t>
  </si>
  <si>
    <t>Never rush.  Always take your time.</t>
  </si>
  <si>
    <t>Have fire extinguisher by the kettle.</t>
  </si>
  <si>
    <t xml:space="preserve">Always do pre trip inspection. </t>
  </si>
  <si>
    <t xml:space="preserve">Wear seatbelts at all times; no cell phone use while driving. </t>
  </si>
  <si>
    <t xml:space="preserve">Trailer hitch failure: hook trailers correctly, double check for security; check lights; use spotter. </t>
  </si>
  <si>
    <t>Secure all loads: chips, brush, logs; inspect tie downs; use flags; do not haul more weight than vehicle is capable of hauling.</t>
  </si>
  <si>
    <t>Be a defensive driver on the lookout for hazards; slow down!!!</t>
  </si>
  <si>
    <t>Kettle Safety</t>
  </si>
  <si>
    <t>Employee 1</t>
  </si>
  <si>
    <t>Employee 2</t>
  </si>
  <si>
    <t>Employee 3</t>
  </si>
  <si>
    <t>Employee 4</t>
  </si>
  <si>
    <t>Employee 5</t>
  </si>
  <si>
    <t>Employee 6</t>
  </si>
  <si>
    <t>Employee 7</t>
  </si>
  <si>
    <t>Employee 8</t>
  </si>
  <si>
    <t>Employee 9</t>
  </si>
  <si>
    <t>Employee 10</t>
  </si>
  <si>
    <t>Employee 11</t>
  </si>
  <si>
    <t>Employee 12</t>
  </si>
  <si>
    <t>Employee 13</t>
  </si>
  <si>
    <t>Employee 14</t>
  </si>
  <si>
    <t>Employee 15</t>
  </si>
  <si>
    <t>Employee 16</t>
  </si>
  <si>
    <t>Employee 17</t>
  </si>
  <si>
    <t>Estimators</t>
  </si>
  <si>
    <t>When adding fuel, turn engine off and let engine cool at least two minutes before removing gas cap.</t>
  </si>
  <si>
    <t>When storing gasoline or equipment with fuel in tank, store away from furnaces, stoves, water heaters or other appliances that have pilot light or other ignition sources because they can ignite gasoline vapors.</t>
  </si>
  <si>
    <t>Total tear off employees</t>
  </si>
  <si>
    <t>Part/Material Runners</t>
  </si>
  <si>
    <t>Tear Off Employees</t>
  </si>
  <si>
    <t>Install Employees</t>
  </si>
  <si>
    <t>Never use a tool with a damaged cord</t>
  </si>
  <si>
    <t>Disconnect tools when not in use, before servicing,  and when changing accessories, such as blades, bits, etc.</t>
  </si>
  <si>
    <t>Use appropriate PPE when using electrical tools</t>
  </si>
  <si>
    <t>Do not use electrical tools in damp or wet locations unless they are approved for that purpose</t>
  </si>
  <si>
    <t>Make sure you are using the proper tool for the application</t>
  </si>
  <si>
    <t>Make sure your hose is free of obstructions, snags, and kinks</t>
  </si>
  <si>
    <t>Never use this tool in a manner that could cause a fastener to be directed toward anything other than the work piece.</t>
  </si>
  <si>
    <t xml:space="preserve">Never clamp or tape the trigger or work piece contact in an actuated position.  </t>
  </si>
  <si>
    <t>Do not actuate the tool unless you intend to drive a fastener into the work piece.</t>
  </si>
  <si>
    <t>Always ensure that the work piece contact is fully positioned above the work piece.</t>
  </si>
  <si>
    <t>Make sure that cords and hoses for power tools are placed in areas where they will not be tripped on.</t>
  </si>
  <si>
    <t>total Tear off employees</t>
  </si>
  <si>
    <t>Emergency Action Plan</t>
  </si>
  <si>
    <t>Supervisor Drug And Alcohol</t>
  </si>
  <si>
    <t>Hazard Assessment</t>
  </si>
  <si>
    <t>First Aid/CPR</t>
  </si>
  <si>
    <t>Load Securement</t>
  </si>
  <si>
    <t>Training Required for all footing staff</t>
  </si>
  <si>
    <t>Powder Actuated Tool Certification</t>
  </si>
  <si>
    <t>Air Compressors and Generators</t>
  </si>
  <si>
    <t>Fire Prevention / Fire Extinguishers Use</t>
  </si>
  <si>
    <t>Slip/Trip/Fall Prevention</t>
  </si>
  <si>
    <t>Driving Safety</t>
  </si>
  <si>
    <t>Workplace harassment policy</t>
  </si>
  <si>
    <t>Ethics</t>
  </si>
  <si>
    <t>Injury and Illness Prevention Program</t>
  </si>
  <si>
    <t>Office staff</t>
  </si>
  <si>
    <t>First Aid/CPR Certification</t>
  </si>
  <si>
    <t>Self-supporting ladders</t>
  </si>
  <si>
    <t>Do not sit, kneel, step or stand on the pail shelf, top cap, or the step below the top cap of the ladder</t>
  </si>
  <si>
    <t>Do not use as a single ladder or in the partially closed position, i.e. folded ladders shall not be used folded and leaning against a vertical surface</t>
  </si>
  <si>
    <t>Never yank the cord to disconnect tools from the receptacles</t>
  </si>
  <si>
    <t>One-time Certification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</si>
</sst>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rgb="FF000000"/>
      <name val="Calibri"/>
      <family val="2"/>
      <scheme val="minor"/>
    </font>
    <font>
      <b/>
      <sz val="11"/>
      <color theme="1"/>
      <name val="Calibri"/>
      <family val="2"/>
      <scheme val="minor"/>
    </font>
    <font>
      <b/>
      <u/>
      <sz val="11"/>
      <color theme="1"/>
      <name val="Calibri"/>
      <family val="2"/>
      <scheme val="minor"/>
    </font>
    <font>
      <sz val="12"/>
      <color rgb="FF222222"/>
      <name val="Arial"/>
      <family val="2"/>
    </font>
    <font>
      <sz val="10"/>
      <color indexed="8"/>
      <name val="Arial"/>
      <family val="2"/>
    </font>
  </fonts>
  <fills count="9">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9FFCC"/>
        <bgColor indexed="64"/>
      </patternFill>
    </fill>
    <fill>
      <patternFill patternType="solid">
        <fgColor rgb="FFFF99FF"/>
        <bgColor indexed="64"/>
      </patternFill>
    </fill>
    <fill>
      <patternFill patternType="solid">
        <fgColor rgb="FFFFCC66"/>
        <bgColor indexed="64"/>
      </patternFill>
    </fill>
  </fills>
  <borders count="9">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1">
    <xf numFmtId="0" fontId="0" fillId="0" borderId="0"/>
  </cellStyleXfs>
  <cellXfs count="34">
    <xf numFmtId="0" fontId="0" fillId="0" borderId="0" xfId="0"/>
    <xf numFmtId="0" fontId="1" fillId="0" borderId="1"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1" fillId="0" borderId="4" xfId="0" applyFont="1" applyBorder="1" applyAlignment="1">
      <alignment wrapText="1"/>
    </xf>
    <xf numFmtId="14" fontId="1" fillId="0" borderId="4" xfId="0" applyNumberFormat="1" applyFont="1" applyBorder="1" applyAlignment="1">
      <alignment wrapText="1"/>
    </xf>
    <xf numFmtId="0" fontId="1" fillId="0" borderId="5" xfId="0" applyFont="1" applyBorder="1"/>
    <xf numFmtId="0" fontId="1" fillId="0" borderId="4" xfId="0" applyFont="1" applyBorder="1"/>
    <xf numFmtId="0" fontId="0" fillId="0" borderId="6" xfId="0" applyBorder="1" applyAlignment="1">
      <alignment horizontal="center"/>
    </xf>
    <xf numFmtId="0" fontId="0" fillId="0" borderId="0" xfId="0" applyAlignment="1">
      <alignment horizontal="center" textRotation="90"/>
    </xf>
    <xf numFmtId="0" fontId="0" fillId="0" borderId="6" xfId="0" applyBorder="1"/>
    <xf numFmtId="0" fontId="0" fillId="0" borderId="0" xfId="0" applyAlignment="1">
      <alignment horizontal="center"/>
    </xf>
    <xf numFmtId="0" fontId="0" fillId="0" borderId="0" xfId="0" applyAlignment="1">
      <alignment horizontal="center" textRotation="90" wrapText="1"/>
    </xf>
    <xf numFmtId="0" fontId="2" fillId="0" borderId="0" xfId="0" applyFont="1" applyFill="1" applyAlignment="1">
      <alignment horizontal="center"/>
    </xf>
    <xf numFmtId="0" fontId="2" fillId="2" borderId="6" xfId="0" applyFont="1" applyFill="1" applyBorder="1" applyAlignment="1">
      <alignment horizontal="center"/>
    </xf>
    <xf numFmtId="0" fontId="2" fillId="5" borderId="6" xfId="0" applyFont="1" applyFill="1" applyBorder="1" applyAlignment="1">
      <alignment horizontal="center"/>
    </xf>
    <xf numFmtId="0" fontId="2" fillId="4" borderId="6" xfId="0" applyFont="1" applyFill="1" applyBorder="1" applyAlignment="1">
      <alignment horizontal="center"/>
    </xf>
    <xf numFmtId="0" fontId="2" fillId="3" borderId="6" xfId="0" applyFont="1" applyFill="1" applyBorder="1" applyAlignment="1">
      <alignment horizontal="center"/>
    </xf>
    <xf numFmtId="0" fontId="0" fillId="6" borderId="6" xfId="0" applyFill="1" applyBorder="1" applyAlignment="1">
      <alignment horizontal="center" textRotation="90"/>
    </xf>
    <xf numFmtId="0" fontId="0" fillId="7" borderId="6" xfId="0" applyFill="1" applyBorder="1" applyAlignment="1">
      <alignment horizontal="center" textRotation="90"/>
    </xf>
    <xf numFmtId="0" fontId="0" fillId="8" borderId="6" xfId="0" applyFill="1" applyBorder="1" applyAlignment="1">
      <alignment horizontal="center" textRotation="90"/>
    </xf>
    <xf numFmtId="0" fontId="0" fillId="6" borderId="6" xfId="0" applyFill="1" applyBorder="1"/>
    <xf numFmtId="0" fontId="0" fillId="7" borderId="6" xfId="0" applyFill="1" applyBorder="1"/>
    <xf numFmtId="0" fontId="0" fillId="8" borderId="6" xfId="0" applyFill="1" applyBorder="1"/>
    <xf numFmtId="0" fontId="0" fillId="0" borderId="6" xfId="0" applyFont="1" applyBorder="1"/>
    <xf numFmtId="0" fontId="0" fillId="0" borderId="8" xfId="0" applyFill="1" applyBorder="1"/>
    <xf numFmtId="0" fontId="5" fillId="0" borderId="0" xfId="0" applyFont="1" applyAlignment="1">
      <alignment wrapText="1"/>
    </xf>
    <xf numFmtId="0" fontId="0" fillId="0" borderId="0" xfId="0" applyAlignment="1">
      <alignment horizontal="left"/>
    </xf>
    <xf numFmtId="0" fontId="0" fillId="0" borderId="0" xfId="0" applyFont="1" applyAlignment="1">
      <alignment horizontal="center" textRotation="90"/>
    </xf>
    <xf numFmtId="0" fontId="0" fillId="0" borderId="0" xfId="0" applyAlignment="1">
      <alignment horizontal="center" textRotation="90" wrapText="1"/>
    </xf>
    <xf numFmtId="0" fontId="3" fillId="0" borderId="0" xfId="0" applyFont="1" applyAlignment="1">
      <alignment horizontal="center" textRotation="90"/>
    </xf>
    <xf numFmtId="0" fontId="3" fillId="0" borderId="0" xfId="0" applyFont="1" applyAlignment="1">
      <alignment horizontal="center" textRotation="90" wrapText="1"/>
    </xf>
    <xf numFmtId="0" fontId="0" fillId="0" borderId="0" xfId="0" applyAlignment="1">
      <alignment horizontal="left" textRotation="90" wrapText="1"/>
    </xf>
    <xf numFmtId="0" fontId="0" fillId="0" borderId="7" xfId="0" applyBorder="1" applyAlignment="1">
      <alignment horizontal="center" textRotation="90" wrapText="1"/>
    </xf>
  </cellXfs>
  <cellStyles count="1">
    <cellStyle name="Normal" xfId="0" builtinId="0"/>
  </cellStyles>
  <dxfs count="9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9" tint="-0.499984740745262"/>
      </font>
      <fill>
        <patternFill>
          <bgColor rgb="FFCCFF99"/>
        </patternFill>
      </fill>
    </dxf>
    <dxf>
      <font>
        <color theme="9" tint="-0.499984740745262"/>
      </font>
      <fill>
        <patternFill>
          <bgColor rgb="FFCCFF99"/>
        </patternFill>
      </fill>
    </dxf>
    <dxf>
      <font>
        <color theme="9" tint="-0.499984740745262"/>
      </font>
      <fill>
        <patternFill>
          <bgColor rgb="FFCCFF99"/>
        </patternFill>
      </fill>
    </dxf>
    <dxf>
      <font>
        <color theme="9" tint="-0.499984740745262"/>
      </font>
      <fill>
        <patternFill>
          <bgColor rgb="FFCCFF99"/>
        </patternFill>
      </fill>
    </dxf>
    <dxf>
      <font>
        <color theme="9" tint="-0.499984740745262"/>
      </font>
      <fill>
        <patternFill>
          <bgColor rgb="FFCCFF99"/>
        </patternFill>
      </fill>
    </dxf>
    <dxf>
      <font>
        <color theme="9" tint="-0.499984740745262"/>
      </font>
      <fill>
        <patternFill>
          <bgColor rgb="FFCCFF99"/>
        </patternFill>
      </fill>
    </dxf>
    <dxf>
      <font>
        <color theme="9" tint="-0.499984740745262"/>
      </font>
      <fill>
        <patternFill>
          <bgColor rgb="FFCCFF99"/>
        </patternFill>
      </fill>
    </dxf>
    <dxf>
      <font>
        <color theme="9" tint="-0.499984740745262"/>
      </font>
      <fill>
        <patternFill>
          <bgColor rgb="FFCCFF99"/>
        </patternFill>
      </fill>
    </dxf>
    <dxf>
      <font>
        <color theme="9" tint="-0.499984740745262"/>
      </font>
      <fill>
        <patternFill>
          <bgColor rgb="FFCCFF99"/>
        </patternFill>
      </fill>
    </dxf>
    <dxf>
      <font>
        <color theme="9" tint="-0.499984740745262"/>
      </font>
      <fill>
        <patternFill>
          <bgColor rgb="FFCCFF99"/>
        </patternFill>
      </fill>
    </dxf>
    <dxf>
      <font>
        <color theme="9" tint="-0.499984740745262"/>
      </font>
      <fill>
        <patternFill>
          <bgColor rgb="FFCCFF99"/>
        </patternFill>
      </fill>
    </dxf>
    <dxf>
      <font>
        <color theme="9" tint="-0.499984740745262"/>
      </font>
      <fill>
        <patternFill>
          <bgColor rgb="FFCCFF99"/>
        </patternFill>
      </fill>
    </dxf>
    <dxf>
      <font>
        <color theme="9" tint="-0.499984740745262"/>
      </font>
      <fill>
        <patternFill>
          <bgColor rgb="FFCCFF99"/>
        </patternFill>
      </fill>
    </dxf>
    <dxf>
      <font>
        <color theme="9" tint="-0.499984740745262"/>
      </font>
      <fill>
        <patternFill>
          <bgColor rgb="FFCCFF99"/>
        </patternFill>
      </fill>
    </dxf>
    <dxf>
      <font>
        <color theme="9" tint="-0.499984740745262"/>
      </font>
      <fill>
        <patternFill>
          <bgColor rgb="FFCCFF99"/>
        </patternFill>
      </fill>
    </dxf>
    <dxf>
      <font>
        <color theme="9" tint="-0.499984740745262"/>
      </font>
      <fill>
        <patternFill>
          <bgColor rgb="FFCCFF99"/>
        </patternFill>
      </fill>
    </dxf>
    <dxf>
      <font>
        <color theme="9" tint="-0.499984740745262"/>
      </font>
      <fill>
        <patternFill>
          <bgColor rgb="FFCCFF99"/>
        </patternFill>
      </fill>
    </dxf>
    <dxf>
      <font>
        <color rgb="FF9C0006"/>
      </font>
      <fill>
        <patternFill>
          <bgColor rgb="FFFFC7CE"/>
        </patternFill>
      </fill>
    </dxf>
    <dxf>
      <font>
        <color theme="9" tint="-0.499984740745262"/>
      </font>
      <fill>
        <patternFill>
          <bgColor rgb="FFCCFF99"/>
        </patternFill>
      </fill>
    </dxf>
    <dxf>
      <font>
        <color rgb="FF9C0006"/>
      </font>
    </dxf>
    <dxf>
      <font>
        <color rgb="FF9C0006"/>
      </font>
      <fill>
        <patternFill>
          <bgColor rgb="FFFFC7CE"/>
        </patternFill>
      </fill>
    </dxf>
    <dxf>
      <font>
        <color rgb="FF9C0006"/>
      </font>
    </dxf>
    <dxf>
      <fill>
        <patternFill>
          <bgColor rgb="FFFF0000"/>
        </patternFill>
      </fill>
    </dxf>
  </dxfs>
  <tableStyles count="0" defaultTableStyle="TableStyleMedium2" defaultPivotStyle="PivotStyleLight16"/>
  <colors>
    <mruColors>
      <color rgb="FFCCFF99"/>
      <color rgb="FFFFCC66"/>
      <color rgb="FFFF99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V25"/>
  <sheetViews>
    <sheetView tabSelected="1" topLeftCell="A7" zoomScale="76" zoomScaleNormal="76" workbookViewId="0">
      <selection activeCell="C10" sqref="C10"/>
    </sheetView>
  </sheetViews>
  <sheetFormatPr defaultRowHeight="14.4" x14ac:dyDescent="0.3"/>
  <cols>
    <col min="1" max="1" width="20.88671875" bestFit="1" customWidth="1"/>
    <col min="2" max="2" width="14.109375" customWidth="1"/>
    <col min="3" max="22" width="5.6640625" customWidth="1"/>
  </cols>
  <sheetData>
    <row r="7" spans="1:22" x14ac:dyDescent="0.3">
      <c r="C7" s="14">
        <v>4</v>
      </c>
      <c r="D7" s="17">
        <v>3</v>
      </c>
      <c r="E7" s="15">
        <v>1</v>
      </c>
      <c r="F7" s="16">
        <v>2</v>
      </c>
      <c r="G7" s="15">
        <v>1</v>
      </c>
      <c r="H7" s="15">
        <v>1</v>
      </c>
      <c r="I7" s="15"/>
      <c r="J7" s="15">
        <v>1</v>
      </c>
      <c r="K7" s="15">
        <v>1</v>
      </c>
      <c r="L7" s="15">
        <v>1</v>
      </c>
      <c r="M7" s="15">
        <v>1</v>
      </c>
      <c r="N7" s="15">
        <v>1</v>
      </c>
      <c r="O7" s="17">
        <v>3</v>
      </c>
      <c r="P7" s="15">
        <v>1</v>
      </c>
      <c r="Q7" s="15">
        <v>1</v>
      </c>
      <c r="R7" s="15">
        <v>1</v>
      </c>
      <c r="S7" s="15">
        <v>1</v>
      </c>
      <c r="T7" s="15">
        <v>1</v>
      </c>
      <c r="U7" s="15">
        <v>1</v>
      </c>
      <c r="V7" s="15">
        <v>1</v>
      </c>
    </row>
    <row r="8" spans="1:22" ht="178.2" x14ac:dyDescent="0.3">
      <c r="C8" s="18" t="s">
        <v>111</v>
      </c>
      <c r="D8" s="18" t="s">
        <v>137</v>
      </c>
      <c r="E8" s="18" t="s">
        <v>108</v>
      </c>
      <c r="F8" s="18" t="s">
        <v>109</v>
      </c>
      <c r="G8" s="18" t="s">
        <v>82</v>
      </c>
      <c r="H8" s="19" t="s">
        <v>83</v>
      </c>
      <c r="I8" s="20" t="s">
        <v>147</v>
      </c>
      <c r="J8" s="20" t="s">
        <v>84</v>
      </c>
      <c r="K8" s="20" t="s">
        <v>85</v>
      </c>
      <c r="L8" s="20" t="s">
        <v>86</v>
      </c>
      <c r="M8" s="20" t="s">
        <v>339</v>
      </c>
      <c r="N8" s="20" t="s">
        <v>87</v>
      </c>
      <c r="O8" s="20" t="s">
        <v>338</v>
      </c>
      <c r="P8" s="18" t="s">
        <v>340</v>
      </c>
      <c r="Q8" s="19" t="s">
        <v>78</v>
      </c>
      <c r="R8" s="18" t="s">
        <v>341</v>
      </c>
      <c r="S8" s="18" t="s">
        <v>88</v>
      </c>
      <c r="T8" s="20" t="s">
        <v>89</v>
      </c>
      <c r="U8" s="20" t="s">
        <v>295</v>
      </c>
      <c r="V8" s="19" t="s">
        <v>342</v>
      </c>
    </row>
    <row r="9" spans="1:22" x14ac:dyDescent="0.3">
      <c r="A9" t="s">
        <v>97</v>
      </c>
    </row>
    <row r="11" spans="1:22" x14ac:dyDescent="0.3">
      <c r="A11" t="s">
        <v>91</v>
      </c>
      <c r="C11" s="8" t="str">
        <f>IF('Employee Roster'!B23-'New employee orientation'!B27&gt;0,"X","Good")</f>
        <v>Good</v>
      </c>
      <c r="D11" s="8" t="str">
        <f>IF('Employee Roster'!B23-'New employee orientation'!B27&gt;0,"X","Good")</f>
        <v>Good</v>
      </c>
      <c r="E11" s="8" t="str">
        <f>IF('Employee Roster'!B23-'Emergency Response Procedures'!B25&gt;0,"X","Good")</f>
        <v>Good</v>
      </c>
      <c r="F11" s="8" t="str">
        <f>IF('First Aid - CPR'!B23/'Employee Roster'!B23&lt;1/10,"X","Good")</f>
        <v>Good</v>
      </c>
      <c r="G11" s="8" t="str">
        <f>IF('Employee Roster'!B23-'Back Injury Prevention'!B23&gt;0,"X","Good")</f>
        <v>Good</v>
      </c>
      <c r="H11" s="8" t="s">
        <v>146</v>
      </c>
      <c r="I11" s="8" t="s">
        <v>146</v>
      </c>
      <c r="J11" s="8" t="s">
        <v>146</v>
      </c>
      <c r="K11" s="8" t="s">
        <v>146</v>
      </c>
      <c r="L11" s="8" t="s">
        <v>146</v>
      </c>
      <c r="M11" s="8" t="s">
        <v>146</v>
      </c>
      <c r="N11" s="8" t="s">
        <v>146</v>
      </c>
      <c r="O11" s="8" t="s">
        <v>146</v>
      </c>
      <c r="P11" s="8" t="str">
        <f>IF('Employee Roster'!B23-'Fire Prevention'!B25&gt;0,"X","Good")</f>
        <v>Good</v>
      </c>
      <c r="Q11" s="8" t="s">
        <v>146</v>
      </c>
      <c r="R11" s="8" t="str">
        <f>IF('Employee Roster'!B23-'Slips-trips-falls'!B25&gt;0,"X","Good")</f>
        <v>Good</v>
      </c>
      <c r="S11" s="8" t="str">
        <f>IF('Employee Roster'!B23-'Hazard Communication'!B25&gt;0,"X","Good")</f>
        <v>Good</v>
      </c>
      <c r="T11" s="8" t="s">
        <v>146</v>
      </c>
      <c r="U11" s="8" t="s">
        <v>146</v>
      </c>
      <c r="V11" s="8" t="s">
        <v>146</v>
      </c>
    </row>
    <row r="12" spans="1:22" x14ac:dyDescent="0.3">
      <c r="A12" t="s">
        <v>313</v>
      </c>
      <c r="C12" s="8" t="str">
        <f>IF('Employee Roster'!B24-'New employee orientation'!B28&gt;0,"X","Good")</f>
        <v>Good</v>
      </c>
      <c r="D12" s="8" t="str">
        <f>IF('Employee Roster'!B24-'New employee orientation'!B28&gt;0,"X","Good")</f>
        <v>Good</v>
      </c>
      <c r="E12" s="8" t="str">
        <f>IF('Employee Roster'!B24-'Emergency Response Procedures'!B26&gt;0,"X","Good")</f>
        <v>Good</v>
      </c>
      <c r="F12" s="8" t="s">
        <v>146</v>
      </c>
      <c r="G12" s="8" t="str">
        <f>IF('Employee Roster'!B24-'Back Injury Prevention'!B24&gt;0,"X","Good")</f>
        <v>Good</v>
      </c>
      <c r="H12" s="8" t="str">
        <f>IF('Employee Roster'!B24-'Personal Protective Equipment'!B24&gt;0,"X","Good")</f>
        <v>Good</v>
      </c>
      <c r="I12" s="8" t="str">
        <f>IF('Employee Roster'!B24-'Ladder Safety'!B26&gt;0,"X","Good")</f>
        <v>Good</v>
      </c>
      <c r="J12" s="8" t="s">
        <v>146</v>
      </c>
      <c r="K12" s="8" t="s">
        <v>146</v>
      </c>
      <c r="L12" s="8" t="s">
        <v>146</v>
      </c>
      <c r="M12" s="8" t="s">
        <v>146</v>
      </c>
      <c r="N12" s="8" t="s">
        <v>146</v>
      </c>
      <c r="O12" s="8" t="s">
        <v>146</v>
      </c>
      <c r="P12" s="8" t="str">
        <f>IF('Employee Roster'!B24-'Fire Prevention'!B26&gt;0,"X","Good")</f>
        <v>Good</v>
      </c>
      <c r="Q12" s="8" t="s">
        <v>146</v>
      </c>
      <c r="R12" s="8" t="str">
        <f>IF('Employee Roster'!B24-'Slips-trips-falls'!B26&gt;0,"X","Good")</f>
        <v>Good</v>
      </c>
      <c r="S12" s="8" t="str">
        <f>IF('Employee Roster'!B24-'Hazard Communication'!B26&gt;0,"X","Good")</f>
        <v>Good</v>
      </c>
      <c r="T12" s="8" t="s">
        <v>146</v>
      </c>
      <c r="U12" s="8" t="s">
        <v>146</v>
      </c>
      <c r="V12" s="8" t="s">
        <v>146</v>
      </c>
    </row>
    <row r="13" spans="1:22" x14ac:dyDescent="0.3">
      <c r="A13" t="s">
        <v>317</v>
      </c>
      <c r="C13" s="8" t="str">
        <f>IF('Employee Roster'!B25-'New employee orientation'!B29&gt;0,"X","Good")</f>
        <v>Good</v>
      </c>
      <c r="D13" s="8" t="str">
        <f>IF('Employee Roster'!B25-'New employee orientation'!B29&gt;0,"X","Good")</f>
        <v>Good</v>
      </c>
      <c r="E13" s="8" t="str">
        <f>IF('Employee Roster'!B25-'Emergency Response Procedures'!B27&gt;0,"X","Good")</f>
        <v>Good</v>
      </c>
      <c r="F13" s="8" t="s">
        <v>146</v>
      </c>
      <c r="G13" s="8" t="str">
        <f>IF('Employee Roster'!B25-'Back Injury Prevention'!B25&gt;0,"X","Good")</f>
        <v>Good</v>
      </c>
      <c r="H13" s="8" t="str">
        <f>IF('Employee Roster'!B25-'Personal Protective Equipment'!B25&gt;0,"X","Good")</f>
        <v>Good</v>
      </c>
      <c r="I13" s="8" t="s">
        <v>146</v>
      </c>
      <c r="J13" s="8" t="s">
        <v>146</v>
      </c>
      <c r="K13" s="8" t="s">
        <v>146</v>
      </c>
      <c r="L13" s="8" t="s">
        <v>146</v>
      </c>
      <c r="M13" s="8" t="s">
        <v>146</v>
      </c>
      <c r="N13" s="8" t="s">
        <v>146</v>
      </c>
      <c r="O13" s="8" t="s">
        <v>146</v>
      </c>
      <c r="P13" s="8" t="str">
        <f>IF('Employee Roster'!B25-'Fire Prevention'!B27&gt;0,"X","Good")</f>
        <v>Good</v>
      </c>
      <c r="Q13" s="8" t="str">
        <f>IF('Employee Roster'!B25-'Heat Illness Training'!B27&gt;0,"X","Good")</f>
        <v>Good</v>
      </c>
      <c r="R13" s="8" t="str">
        <f>IF('Employee Roster'!B25-'Slips-trips-falls'!B27&gt;0,"X","Good")</f>
        <v>Good</v>
      </c>
      <c r="S13" s="8" t="str">
        <f>IF('Employee Roster'!B25-'Hazard Communication'!B27&gt;0,"X","Good")</f>
        <v>Good</v>
      </c>
      <c r="T13" s="8" t="s">
        <v>146</v>
      </c>
      <c r="U13" s="8" t="s">
        <v>146</v>
      </c>
      <c r="V13" s="8" t="str">
        <f>IF('Employee Roster'!B25-'Driving safety'!B27&gt;0,"X","Good")</f>
        <v>Good</v>
      </c>
    </row>
    <row r="14" spans="1:22" x14ac:dyDescent="0.3">
      <c r="A14" t="s">
        <v>79</v>
      </c>
      <c r="C14" s="8" t="str">
        <f>IF('Employee Roster'!B26-'New employee orientation'!B30&gt;0,"X","Good")</f>
        <v>Good</v>
      </c>
      <c r="D14" s="8" t="str">
        <f>IF('Employee Roster'!B26-'New employee orientation'!B30&gt;0,"X","Good")</f>
        <v>Good</v>
      </c>
      <c r="E14" s="8" t="str">
        <f>IF('Employee Roster'!B26-'Emergency Response Procedures'!B28&gt;0,"X","Good")</f>
        <v>Good</v>
      </c>
      <c r="F14" s="8" t="str">
        <f>IF((('First Aid - CPR'!B26+'First Aid - CPR'!B27)/('Employee Roster'!B24+'Employee Roster'!B25+'Employee Roster'!B28+'Employee Roster'!B29))&lt;0.1,"X","Good")</f>
        <v>Good</v>
      </c>
      <c r="G14" s="8" t="str">
        <f>IF('Employee Roster'!B26-'Back Injury Prevention'!B26&gt;0,"X","Good")</f>
        <v>Good</v>
      </c>
      <c r="H14" s="8" t="str">
        <f>IF('Employee Roster'!B26-'Personal Protective Equipment'!B26&gt;0,"X","Good")</f>
        <v>Good</v>
      </c>
      <c r="I14" s="8" t="str">
        <f>IF('Employee Roster'!B26-'Ladder Safety'!B28&gt;0,"X","Good")</f>
        <v>Good</v>
      </c>
      <c r="J14" s="8" t="str">
        <f>IF('Employee Roster'!B26-'Hand Tool Safety'!B26&gt;0, "X","Good")</f>
        <v>Good</v>
      </c>
      <c r="K14" s="8" t="str">
        <f>IF('Employee Roster'!B26-'Electric Tool Safety'!B28&gt;0,"X","Good")</f>
        <v>Good</v>
      </c>
      <c r="L14" s="8" t="str">
        <f>IF('Employee Roster'!B26-'Pneumatic Tool Safety'!B28&gt;0,"X","Good")</f>
        <v>Good</v>
      </c>
      <c r="M14" s="8" t="str">
        <f>IF('Employee Roster'!B26-'Air compressors and generators'!B28&gt;0,"X","Good")</f>
        <v>Good</v>
      </c>
      <c r="N14" s="8" t="str">
        <f>IF('Employee Roster'!B26-'Tile and Gas Saws'!B28&gt;0,"X","Good")</f>
        <v>Good</v>
      </c>
      <c r="O14" s="8" t="str">
        <f>IF('Employee Roster'!B26-'Powder Actuated Tools'!B28&gt;0,"X","Good")</f>
        <v>Good</v>
      </c>
      <c r="P14" s="8" t="str">
        <f>IF('Employee Roster'!B26-'Fire Prevention'!B28&gt;0,"X","Good")</f>
        <v>Good</v>
      </c>
      <c r="Q14" s="8" t="str">
        <f>IF('Employee Roster'!B26-'Heat Illness Training'!B28&gt;0,"X","Good")</f>
        <v>Good</v>
      </c>
      <c r="R14" s="8" t="str">
        <f>IF('Employee Roster'!B26-'Slips-trips-falls'!B28&gt;0,"X","Good")</f>
        <v>Good</v>
      </c>
      <c r="S14" s="8" t="str">
        <f>IF('Employee Roster'!B26-'Hazard Communication'!B28&gt;0,"X","Good")</f>
        <v>Good</v>
      </c>
      <c r="T14" s="8" t="str">
        <f>IF('Employee Roster'!B26-'Hydraulic Dump'!B28&gt;0,"X","Good")</f>
        <v>Good</v>
      </c>
      <c r="U14" s="8" t="str">
        <f>IF('Employee Roster'!B26-'Kettle Safety'!B28&gt;0,"X","Good")</f>
        <v>Good</v>
      </c>
      <c r="V14" s="8" t="str">
        <f>IF('Employee Roster'!B26-'Driving safety'!B28&gt;0,"X","Good")</f>
        <v>Good</v>
      </c>
    </row>
    <row r="15" spans="1:22" x14ac:dyDescent="0.3">
      <c r="A15" t="s">
        <v>80</v>
      </c>
      <c r="C15" s="8" t="str">
        <f>IF('Employee Roster'!B27-'New employee orientation'!B31&gt;0,"X","Good")</f>
        <v>Good</v>
      </c>
      <c r="D15" s="8" t="str">
        <f>IF('Employee Roster'!B27-'New employee orientation'!B31&gt;0,"X","Good")</f>
        <v>Good</v>
      </c>
      <c r="E15" s="8" t="str">
        <f>IF('Employee Roster'!B27-'Emergency Response Procedures'!B29&gt;0,"X","Good")</f>
        <v>Good</v>
      </c>
      <c r="F15" s="8" t="str">
        <f>IF((('First Aid - CPR'!B26+'First Aid - CPR'!B27)/('Employee Roster'!B24+'Employee Roster'!B25+'Employee Roster'!B28+'Employee Roster'!B29))&lt;0.1,"X","Good")</f>
        <v>Good</v>
      </c>
      <c r="G15" s="8" t="str">
        <f>IF('Employee Roster'!B27-'Back Injury Prevention'!B27&gt;0,"X","Good")</f>
        <v>Good</v>
      </c>
      <c r="H15" s="8" t="str">
        <f>IF('Employee Roster'!B27-'Personal Protective Equipment'!B27&gt;0,"X","Good")</f>
        <v>Good</v>
      </c>
      <c r="I15" s="8" t="str">
        <f>IF('Employee Roster'!B27-'Ladder Safety'!B29&gt;0,"X","Good")</f>
        <v>Good</v>
      </c>
      <c r="J15" s="8" t="str">
        <f>IF('Employee Roster'!B27-'Hand Tool Safety'!B27&gt;0, "X","Good")</f>
        <v>Good</v>
      </c>
      <c r="K15" s="8" t="str">
        <f>IF('Employee Roster'!B27-'Electric Tool Safety'!B29&gt;0,"X","Good")</f>
        <v>Good</v>
      </c>
      <c r="L15" s="8" t="str">
        <f>IF('Employee Roster'!B27-'Pneumatic Tool Safety'!B29&gt;0,"X","Good")</f>
        <v>Good</v>
      </c>
      <c r="M15" s="8" t="str">
        <f>IF('Employee Roster'!B27-'Air compressors and generators'!B29&gt;0,"X","Good")</f>
        <v>Good</v>
      </c>
      <c r="N15" s="8" t="str">
        <f>IF('Employee Roster'!B27-'Tile and Gas Saws'!B29&gt;0,"X","Good")</f>
        <v>Good</v>
      </c>
      <c r="O15" s="8" t="str">
        <f>IF('Employee Roster'!B27-'Powder Actuated Tools'!B29&gt;0,"X","Good")</f>
        <v>Good</v>
      </c>
      <c r="P15" s="8" t="str">
        <f>IF('Employee Roster'!B27-'Fire Prevention'!B29&gt;0,"X","Good")</f>
        <v>Good</v>
      </c>
      <c r="Q15" s="8" t="str">
        <f>IF('Employee Roster'!B27-'Heat Illness Training'!B29&gt;0,"X","Good")</f>
        <v>Good</v>
      </c>
      <c r="R15" s="8" t="str">
        <f>IF('Employee Roster'!B27-'Slips-trips-falls'!B29&gt;0,"X","Good")</f>
        <v>Good</v>
      </c>
      <c r="S15" s="8" t="str">
        <f>IF('Employee Roster'!B27-'Hazard Communication'!B29&gt;0,"X","Good")</f>
        <v>Good</v>
      </c>
      <c r="T15" s="8" t="str">
        <f>IF('Employee Roster'!B27-'Hydraulic Dump'!B29&gt;0,"X","Good")</f>
        <v>Good</v>
      </c>
      <c r="U15" s="8" t="str">
        <f>IF('Employee Roster'!B27-'Kettle Safety'!B29&gt;0,"X","Good")</f>
        <v>Good</v>
      </c>
      <c r="V15" s="8" t="str">
        <f>IF('Employee Roster'!B27-'Driving safety'!B29&gt;0,"X","Good")</f>
        <v>Good</v>
      </c>
    </row>
    <row r="16" spans="1:22" x14ac:dyDescent="0.3">
      <c r="A16" t="s">
        <v>318</v>
      </c>
      <c r="C16" s="8" t="str">
        <f>IF('Employee Roster'!B28-'New employee orientation'!B32&gt;0,"X","Good")</f>
        <v>Good</v>
      </c>
      <c r="D16" s="8" t="str">
        <f>IF('Employee Roster'!B28-'New employee orientation'!B32&gt;0,"X","Good")</f>
        <v>Good</v>
      </c>
      <c r="E16" s="8" t="str">
        <f>IF('Employee Roster'!B28-'Emergency Response Procedures'!B30&gt;0,"X","Good")</f>
        <v>Good</v>
      </c>
      <c r="F16" s="8" t="s">
        <v>146</v>
      </c>
      <c r="G16" s="8" t="str">
        <f>IF('Employee Roster'!B28-'Back Injury Prevention'!B28&gt;0,"X","Good")</f>
        <v>Good</v>
      </c>
      <c r="H16" s="8" t="str">
        <f>IF('Employee Roster'!B28-'Personal Protective Equipment'!B28&gt;0,"X","Good")</f>
        <v>Good</v>
      </c>
      <c r="I16" s="8" t="str">
        <f>IF('Employee Roster'!B28-'Ladder Safety'!B30&gt;0,"X","Good")</f>
        <v>Good</v>
      </c>
      <c r="J16" s="8" t="str">
        <f>IF('Employee Roster'!B28-'Hand Tool Safety'!B28&gt;0, "X","Good")</f>
        <v>Good</v>
      </c>
      <c r="K16" s="8" t="str">
        <f>IF('Employee Roster'!B28-'Electric Tool Safety'!B30&gt;0,"X","Good")</f>
        <v>Good</v>
      </c>
      <c r="L16" s="8" t="str">
        <f>IF('Employee Roster'!B28-'Pneumatic Tool Safety'!B30&gt;0,"X","Good")</f>
        <v>Good</v>
      </c>
      <c r="M16" s="8" t="str">
        <f>IF('Employee Roster'!B28-'Air compressors and generators'!B30&gt;0,"X","Good")</f>
        <v>Good</v>
      </c>
      <c r="N16" s="8" t="str">
        <f>IF('Employee Roster'!B28-'Tile and Gas Saws'!B30&gt;0,"X","Good")</f>
        <v>Good</v>
      </c>
      <c r="O16" s="8" t="str">
        <f>IF('Employee Roster'!B28-'Powder Actuated Tools'!B30&gt;0,"X","Good")</f>
        <v>Good</v>
      </c>
      <c r="P16" s="8" t="str">
        <f>IF('Employee Roster'!B28-'Fire Prevention'!B30&gt;0,"X","Good")</f>
        <v>Good</v>
      </c>
      <c r="Q16" s="8" t="str">
        <f>IF('Employee Roster'!B28-'Heat Illness Training'!B30&gt;0,"X","Good")</f>
        <v>Good</v>
      </c>
      <c r="R16" s="8" t="str">
        <f>IF('Employee Roster'!B28-'Slips-trips-falls'!B30&gt;0,"X","Good")</f>
        <v>Good</v>
      </c>
      <c r="S16" s="8" t="str">
        <f>IF('Employee Roster'!B28-'Hazard Communication'!B30&gt;0,"X","Good")</f>
        <v>Good</v>
      </c>
      <c r="T16" s="8" t="str">
        <f>IF('Employee Roster'!B28-'Hydraulic Dump'!B30&gt;0,"X","Good")</f>
        <v>Good</v>
      </c>
      <c r="U16" s="8" t="str">
        <f>IF('Employee Roster'!B28-'Kettle Safety'!B30&gt;0,"X","Good")</f>
        <v>Good</v>
      </c>
      <c r="V16" s="8" t="str">
        <f>IF('Employee Roster'!B28-'Driving safety'!B30&gt;0,"X","Good")</f>
        <v>Good</v>
      </c>
    </row>
    <row r="17" spans="1:22" x14ac:dyDescent="0.3">
      <c r="A17" t="s">
        <v>319</v>
      </c>
      <c r="C17" s="8" t="str">
        <f>IF('Employee Roster'!B29-'New employee orientation'!B33&gt;0,"X","Good")</f>
        <v>Good</v>
      </c>
      <c r="D17" s="8" t="str">
        <f>IF('Employee Roster'!B29-'New employee orientation'!B33&gt;0,"X","Good")</f>
        <v>Good</v>
      </c>
      <c r="E17" s="8" t="str">
        <f>IF('Employee Roster'!B29-'Emergency Response Procedures'!B31&gt;0,"X","Good")</f>
        <v>Good</v>
      </c>
      <c r="F17" s="8" t="s">
        <v>146</v>
      </c>
      <c r="G17" s="8" t="str">
        <f>IF('Employee Roster'!B29-'Back Injury Prevention'!B29&gt;0,"X","Good")</f>
        <v>Good</v>
      </c>
      <c r="H17" s="8" t="str">
        <f>IF('Employee Roster'!B29-'Personal Protective Equipment'!B29&gt;0,"X","Good")</f>
        <v>Good</v>
      </c>
      <c r="I17" s="8" t="str">
        <f>IF('Employee Roster'!B29-'Ladder Safety'!B31&gt;0,"X","Good")</f>
        <v>Good</v>
      </c>
      <c r="J17" s="8" t="str">
        <f>IF('Employee Roster'!B29-'Hand Tool Safety'!B29&gt;0, "X","Good")</f>
        <v>Good</v>
      </c>
      <c r="K17" s="8" t="str">
        <f>IF('Employee Roster'!B29-'Electric Tool Safety'!B31&gt;0,"X","Good")</f>
        <v>Good</v>
      </c>
      <c r="L17" s="8" t="str">
        <f>IF('Employee Roster'!B29-'Pneumatic Tool Safety'!B31&gt;0,"X","Good")</f>
        <v>Good</v>
      </c>
      <c r="M17" s="8" t="str">
        <f>IF('Employee Roster'!B29-'Air compressors and generators'!B31&gt;0,"X","Good")</f>
        <v>Good</v>
      </c>
      <c r="N17" s="8" t="str">
        <f>IF('Employee Roster'!B29-'Tile and Gas Saws'!B31&gt;0,"X","Good")</f>
        <v>Good</v>
      </c>
      <c r="O17" s="8" t="str">
        <f>IF('Employee Roster'!B29-'Powder Actuated Tools'!B31&gt;0,"X","Good")</f>
        <v>Good</v>
      </c>
      <c r="P17" s="8" t="str">
        <f>IF('Employee Roster'!B29-'Fire Prevention'!B31&gt;0,"X","Good")</f>
        <v>Good</v>
      </c>
      <c r="Q17" s="8" t="str">
        <f>IF('Employee Roster'!B29-'Heat Illness Training'!B31&gt;0,"X","Good")</f>
        <v>Good</v>
      </c>
      <c r="R17" s="8" t="str">
        <f>IF('Employee Roster'!B29-'Slips-trips-falls'!B31&gt;0,"X","Good")</f>
        <v>Good</v>
      </c>
      <c r="S17" s="8" t="str">
        <f>IF('Employee Roster'!B29-'Hazard Communication'!B31&gt;0,"X","Good")</f>
        <v>Good</v>
      </c>
      <c r="T17" s="8" t="str">
        <f>IF('Employee Roster'!B29-'Hydraulic Dump'!B31&gt;0,"X","Good")</f>
        <v>Good</v>
      </c>
      <c r="U17" s="8" t="str">
        <f>IF('Employee Roster'!B29-'Kettle Safety'!B31&gt;0,"X","Good")</f>
        <v>Good</v>
      </c>
      <c r="V17" s="8" t="str">
        <f>IF('Employee Roster'!B29-'Driving safety'!B31&gt;0,"X","Good")</f>
        <v>Good</v>
      </c>
    </row>
    <row r="19" spans="1:22" x14ac:dyDescent="0.3">
      <c r="A19" s="27" t="s">
        <v>94</v>
      </c>
      <c r="B19" s="27"/>
      <c r="C19" s="15">
        <v>1</v>
      </c>
      <c r="D19" s="13"/>
    </row>
    <row r="20" spans="1:22" x14ac:dyDescent="0.3">
      <c r="A20" s="27" t="s">
        <v>95</v>
      </c>
      <c r="B20" s="27"/>
      <c r="C20" s="16">
        <v>2</v>
      </c>
      <c r="D20" s="13"/>
    </row>
    <row r="21" spans="1:22" x14ac:dyDescent="0.3">
      <c r="A21" s="27" t="s">
        <v>96</v>
      </c>
      <c r="B21" s="27"/>
      <c r="C21" s="17">
        <v>3</v>
      </c>
      <c r="D21" s="13"/>
    </row>
    <row r="22" spans="1:22" x14ac:dyDescent="0.3">
      <c r="A22" s="27" t="s">
        <v>352</v>
      </c>
      <c r="B22" s="27"/>
      <c r="C22" s="14">
        <v>4</v>
      </c>
      <c r="D22" s="13"/>
    </row>
    <row r="23" spans="1:22" x14ac:dyDescent="0.3">
      <c r="A23" s="27" t="s">
        <v>112</v>
      </c>
      <c r="B23" s="27"/>
      <c r="C23" s="21"/>
    </row>
    <row r="24" spans="1:22" x14ac:dyDescent="0.3">
      <c r="A24" s="27" t="s">
        <v>139</v>
      </c>
      <c r="B24" s="27"/>
      <c r="C24" s="22"/>
    </row>
    <row r="25" spans="1:22" x14ac:dyDescent="0.3">
      <c r="A25" s="27" t="s">
        <v>337</v>
      </c>
      <c r="B25" s="27"/>
      <c r="C25" s="23"/>
    </row>
  </sheetData>
  <mergeCells count="7">
    <mergeCell ref="A24:B24"/>
    <mergeCell ref="A25:B25"/>
    <mergeCell ref="A19:B19"/>
    <mergeCell ref="A20:B20"/>
    <mergeCell ref="A21:B21"/>
    <mergeCell ref="A22:B22"/>
    <mergeCell ref="A23:B23"/>
  </mergeCells>
  <conditionalFormatting sqref="J15">
    <cfRule type="cellIs" dxfId="98" priority="23" operator="equal">
      <formula>"X"</formula>
    </cfRule>
  </conditionalFormatting>
  <conditionalFormatting sqref="G15">
    <cfRule type="cellIs" dxfId="97" priority="22" operator="equal">
      <formula>"X"</formula>
    </cfRule>
  </conditionalFormatting>
  <conditionalFormatting sqref="C11:D17 F11:V17">
    <cfRule type="cellIs" dxfId="96" priority="20" operator="equal">
      <formula>"X"</formula>
    </cfRule>
    <cfRule type="cellIs" dxfId="95" priority="21" operator="equal">
      <formula>"X"</formula>
    </cfRule>
  </conditionalFormatting>
  <conditionalFormatting sqref="C11:V17">
    <cfRule type="cellIs" dxfId="94" priority="16" operator="equal">
      <formula>"N/A"</formula>
    </cfRule>
    <cfRule type="cellIs" dxfId="93" priority="18" operator="equal">
      <formula>"X"</formula>
    </cfRule>
    <cfRule type="cellIs" dxfId="92" priority="19" operator="equal">
      <formula>"Good"</formula>
    </cfRule>
  </conditionalFormatting>
  <conditionalFormatting sqref="F12">
    <cfRule type="cellIs" dxfId="91" priority="17" operator="equal">
      <formula>"N/A"</formula>
    </cfRule>
  </conditionalFormatting>
  <conditionalFormatting sqref="H11">
    <cfRule type="cellIs" dxfId="90" priority="15" operator="equal">
      <formula>"N/A"</formula>
    </cfRule>
  </conditionalFormatting>
  <conditionalFormatting sqref="I11">
    <cfRule type="cellIs" dxfId="89" priority="14" operator="equal">
      <formula>"N/A"</formula>
    </cfRule>
  </conditionalFormatting>
  <conditionalFormatting sqref="I13">
    <cfRule type="cellIs" dxfId="88" priority="13" operator="equal">
      <formula>"N/A"</formula>
    </cfRule>
  </conditionalFormatting>
  <conditionalFormatting sqref="J11">
    <cfRule type="cellIs" dxfId="87" priority="12" operator="equal">
      <formula>"N/A"</formula>
    </cfRule>
  </conditionalFormatting>
  <conditionalFormatting sqref="J12">
    <cfRule type="cellIs" dxfId="86" priority="11" operator="equal">
      <formula>"N/A"</formula>
    </cfRule>
  </conditionalFormatting>
  <conditionalFormatting sqref="J13">
    <cfRule type="cellIs" dxfId="85" priority="10" operator="equal">
      <formula>"N/A"</formula>
    </cfRule>
  </conditionalFormatting>
  <conditionalFormatting sqref="K11:K13">
    <cfRule type="cellIs" dxfId="84" priority="9" operator="equal">
      <formula>"N/A"</formula>
    </cfRule>
  </conditionalFormatting>
  <conditionalFormatting sqref="L11:L13">
    <cfRule type="cellIs" dxfId="83" priority="8" operator="equal">
      <formula>"N/A"</formula>
    </cfRule>
  </conditionalFormatting>
  <conditionalFormatting sqref="M11:M13">
    <cfRule type="cellIs" dxfId="82" priority="7" operator="equal">
      <formula>"N/A"</formula>
    </cfRule>
  </conditionalFormatting>
  <conditionalFormatting sqref="N11:N13">
    <cfRule type="cellIs" dxfId="81" priority="6" operator="equal">
      <formula>"N/A"</formula>
    </cfRule>
  </conditionalFormatting>
  <conditionalFormatting sqref="O11:O13">
    <cfRule type="cellIs" dxfId="80" priority="5" operator="equal">
      <formula>"N/A"</formula>
    </cfRule>
  </conditionalFormatting>
  <conditionalFormatting sqref="Q11:Q17">
    <cfRule type="cellIs" dxfId="79" priority="4" operator="equal">
      <formula>"N/A"</formula>
    </cfRule>
  </conditionalFormatting>
  <conditionalFormatting sqref="S11:S17">
    <cfRule type="cellIs" dxfId="78" priority="3" operator="equal">
      <formula>"N/A"</formula>
    </cfRule>
  </conditionalFormatting>
  <conditionalFormatting sqref="T11:U13">
    <cfRule type="cellIs" dxfId="77" priority="2" operator="equal">
      <formula>"N/A"</formula>
    </cfRule>
  </conditionalFormatting>
  <conditionalFormatting sqref="V11:V17">
    <cfRule type="cellIs" dxfId="76" priority="1" operator="equal">
      <formula>"N/A"</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T31"/>
  <sheetViews>
    <sheetView workbookViewId="0">
      <selection activeCell="H3" sqref="H3"/>
    </sheetView>
  </sheetViews>
  <sheetFormatPr defaultRowHeight="14.4" x14ac:dyDescent="0.3"/>
  <cols>
    <col min="1" max="1" width="26" bestFit="1" customWidth="1"/>
    <col min="2" max="8" width="5.6640625" customWidth="1"/>
    <col min="10" max="10" width="5.6640625" customWidth="1"/>
    <col min="13" max="13" width="7.88671875" customWidth="1"/>
    <col min="14" max="15" width="5.6640625" customWidth="1"/>
    <col min="16" max="16" width="7.44140625" customWidth="1"/>
    <col min="17" max="18" width="5.6640625" customWidth="1"/>
    <col min="19" max="19" width="7.109375" customWidth="1"/>
  </cols>
  <sheetData>
    <row r="3" spans="1:20" ht="174.75" customHeight="1" x14ac:dyDescent="0.3">
      <c r="B3" s="9" t="s">
        <v>91</v>
      </c>
      <c r="C3" s="9" t="s">
        <v>313</v>
      </c>
      <c r="D3" s="9" t="s">
        <v>317</v>
      </c>
      <c r="E3" s="9" t="s">
        <v>79</v>
      </c>
      <c r="F3" s="9" t="s">
        <v>80</v>
      </c>
      <c r="G3" s="9" t="s">
        <v>318</v>
      </c>
      <c r="H3" s="9" t="s">
        <v>319</v>
      </c>
      <c r="J3" s="12" t="s">
        <v>173</v>
      </c>
      <c r="K3" s="12" t="s">
        <v>174</v>
      </c>
      <c r="L3" s="12" t="s">
        <v>175</v>
      </c>
      <c r="M3" s="12" t="s">
        <v>176</v>
      </c>
      <c r="N3" s="12" t="s">
        <v>177</v>
      </c>
      <c r="O3" s="12" t="s">
        <v>182</v>
      </c>
      <c r="P3" s="12" t="s">
        <v>178</v>
      </c>
      <c r="Q3" s="12" t="s">
        <v>179</v>
      </c>
      <c r="R3" s="12" t="s">
        <v>180</v>
      </c>
      <c r="S3" s="12" t="s">
        <v>181</v>
      </c>
    </row>
    <row r="4" spans="1:20" x14ac:dyDescent="0.3">
      <c r="A4" t="s">
        <v>296</v>
      </c>
      <c r="B4" s="8"/>
      <c r="C4" s="8"/>
      <c r="D4" s="8"/>
      <c r="E4" s="8"/>
      <c r="F4" s="8"/>
      <c r="G4" s="8">
        <f>IF(T4=10, 1,0)</f>
        <v>1</v>
      </c>
      <c r="H4" s="8"/>
      <c r="J4" s="10">
        <v>1</v>
      </c>
      <c r="K4" s="10">
        <v>1</v>
      </c>
      <c r="L4" s="10">
        <v>1</v>
      </c>
      <c r="M4" s="10">
        <v>1</v>
      </c>
      <c r="N4" s="10">
        <v>1</v>
      </c>
      <c r="O4" s="10">
        <v>1</v>
      </c>
      <c r="P4" s="10">
        <v>1</v>
      </c>
      <c r="Q4" s="10">
        <v>1</v>
      </c>
      <c r="R4" s="10">
        <v>1</v>
      </c>
      <c r="S4" s="10">
        <v>1</v>
      </c>
      <c r="T4">
        <f>SUM(J4:S4)</f>
        <v>10</v>
      </c>
    </row>
    <row r="5" spans="1:20" x14ac:dyDescent="0.3">
      <c r="A5" t="s">
        <v>297</v>
      </c>
      <c r="B5" s="8"/>
      <c r="C5" s="8"/>
      <c r="D5" s="8"/>
      <c r="E5" s="8"/>
      <c r="F5" s="8"/>
      <c r="G5" s="8">
        <f>IF(T5=10, 1,0)</f>
        <v>1</v>
      </c>
      <c r="H5" s="8"/>
      <c r="J5" s="10">
        <v>1</v>
      </c>
      <c r="K5" s="10">
        <v>1</v>
      </c>
      <c r="L5" s="10">
        <v>1</v>
      </c>
      <c r="M5" s="10">
        <v>1</v>
      </c>
      <c r="N5" s="10">
        <v>1</v>
      </c>
      <c r="O5" s="10">
        <v>1</v>
      </c>
      <c r="P5" s="10">
        <v>1</v>
      </c>
      <c r="Q5" s="10">
        <v>1</v>
      </c>
      <c r="R5" s="10">
        <v>1</v>
      </c>
      <c r="S5" s="10">
        <v>1</v>
      </c>
      <c r="T5">
        <f t="shared" ref="T5:T20" si="0">SUM(J5:S5)</f>
        <v>10</v>
      </c>
    </row>
    <row r="6" spans="1:20" x14ac:dyDescent="0.3">
      <c r="A6" t="s">
        <v>298</v>
      </c>
      <c r="B6" s="8"/>
      <c r="C6" s="8"/>
      <c r="D6" s="8"/>
      <c r="E6" s="8"/>
      <c r="F6" s="8"/>
      <c r="G6" s="8"/>
      <c r="H6" s="8">
        <f>IF(T6=10, 1,0)</f>
        <v>1</v>
      </c>
      <c r="J6" s="10">
        <v>1</v>
      </c>
      <c r="K6" s="10">
        <v>1</v>
      </c>
      <c r="L6" s="10">
        <v>1</v>
      </c>
      <c r="M6" s="10">
        <v>1</v>
      </c>
      <c r="N6" s="10">
        <v>1</v>
      </c>
      <c r="O6" s="10">
        <v>1</v>
      </c>
      <c r="P6" s="10">
        <v>1</v>
      </c>
      <c r="Q6" s="10">
        <v>1</v>
      </c>
      <c r="R6" s="10">
        <v>1</v>
      </c>
      <c r="S6" s="10">
        <v>1</v>
      </c>
      <c r="T6">
        <f t="shared" si="0"/>
        <v>10</v>
      </c>
    </row>
    <row r="7" spans="1:20" x14ac:dyDescent="0.3">
      <c r="A7" t="s">
        <v>299</v>
      </c>
      <c r="B7" s="8"/>
      <c r="C7" s="8"/>
      <c r="D7" s="8"/>
      <c r="E7" s="8">
        <f>IF(T7=10, 1,0)</f>
        <v>1</v>
      </c>
      <c r="F7" s="8"/>
      <c r="G7" s="8"/>
      <c r="H7" s="8"/>
      <c r="J7" s="10">
        <v>1</v>
      </c>
      <c r="K7" s="10">
        <v>1</v>
      </c>
      <c r="L7" s="10">
        <v>1</v>
      </c>
      <c r="M7" s="10">
        <v>1</v>
      </c>
      <c r="N7" s="10">
        <v>1</v>
      </c>
      <c r="O7" s="10">
        <v>1</v>
      </c>
      <c r="P7" s="10">
        <v>1</v>
      </c>
      <c r="Q7" s="10">
        <v>1</v>
      </c>
      <c r="R7" s="10">
        <v>1</v>
      </c>
      <c r="S7" s="10">
        <v>1</v>
      </c>
      <c r="T7">
        <f t="shared" si="0"/>
        <v>10</v>
      </c>
    </row>
    <row r="8" spans="1:20" x14ac:dyDescent="0.3">
      <c r="A8" t="s">
        <v>300</v>
      </c>
      <c r="B8" s="8" t="s">
        <v>146</v>
      </c>
      <c r="C8" s="8"/>
      <c r="D8" s="8"/>
      <c r="E8" s="8"/>
      <c r="F8" s="8"/>
      <c r="G8" s="8"/>
      <c r="H8" s="8"/>
      <c r="J8" s="8" t="s">
        <v>146</v>
      </c>
      <c r="K8" s="8" t="s">
        <v>146</v>
      </c>
      <c r="L8" s="8" t="s">
        <v>146</v>
      </c>
      <c r="M8" s="8" t="s">
        <v>146</v>
      </c>
      <c r="N8" s="8" t="s">
        <v>146</v>
      </c>
      <c r="O8" s="8" t="s">
        <v>146</v>
      </c>
      <c r="P8" s="8" t="s">
        <v>146</v>
      </c>
      <c r="Q8" s="8" t="s">
        <v>146</v>
      </c>
      <c r="R8" s="8" t="s">
        <v>146</v>
      </c>
      <c r="S8" s="8" t="s">
        <v>146</v>
      </c>
    </row>
    <row r="9" spans="1:20" x14ac:dyDescent="0.3">
      <c r="A9" t="s">
        <v>301</v>
      </c>
      <c r="B9" s="8" t="s">
        <v>146</v>
      </c>
      <c r="C9" s="8"/>
      <c r="D9" s="8"/>
      <c r="E9" s="8"/>
      <c r="F9" s="8"/>
      <c r="G9" s="8"/>
      <c r="H9" s="8"/>
      <c r="J9" s="8" t="s">
        <v>146</v>
      </c>
      <c r="K9" s="8" t="s">
        <v>146</v>
      </c>
      <c r="L9" s="8" t="s">
        <v>146</v>
      </c>
      <c r="M9" s="8" t="s">
        <v>146</v>
      </c>
      <c r="N9" s="8" t="s">
        <v>146</v>
      </c>
      <c r="O9" s="8" t="s">
        <v>146</v>
      </c>
      <c r="P9" s="8" t="s">
        <v>146</v>
      </c>
      <c r="Q9" s="8" t="s">
        <v>146</v>
      </c>
      <c r="R9" s="8" t="s">
        <v>146</v>
      </c>
      <c r="S9" s="8" t="s">
        <v>146</v>
      </c>
    </row>
    <row r="10" spans="1:20" x14ac:dyDescent="0.3">
      <c r="A10" t="s">
        <v>302</v>
      </c>
      <c r="B10" s="8"/>
      <c r="C10" s="8">
        <f>IF(T10=10, 1,0)</f>
        <v>1</v>
      </c>
      <c r="D10" s="8"/>
      <c r="E10" s="8"/>
      <c r="F10" s="8"/>
      <c r="G10" s="8"/>
      <c r="H10" s="8"/>
      <c r="J10" s="10">
        <v>1</v>
      </c>
      <c r="K10" s="10">
        <v>1</v>
      </c>
      <c r="L10" s="10">
        <v>1</v>
      </c>
      <c r="M10" s="10">
        <v>1</v>
      </c>
      <c r="N10" s="10">
        <v>1</v>
      </c>
      <c r="O10" s="10">
        <v>1</v>
      </c>
      <c r="P10" s="10">
        <v>1</v>
      </c>
      <c r="Q10" s="10">
        <v>1</v>
      </c>
      <c r="R10" s="10">
        <v>1</v>
      </c>
      <c r="S10" s="10">
        <v>1</v>
      </c>
      <c r="T10">
        <f t="shared" si="0"/>
        <v>10</v>
      </c>
    </row>
    <row r="11" spans="1:20" x14ac:dyDescent="0.3">
      <c r="A11" t="s">
        <v>303</v>
      </c>
      <c r="B11" s="8"/>
      <c r="C11" s="8"/>
      <c r="D11" s="8"/>
      <c r="E11" s="8"/>
      <c r="F11" s="8"/>
      <c r="G11" s="8"/>
      <c r="H11" s="8">
        <f>IF(T11=10, 1,0)</f>
        <v>1</v>
      </c>
      <c r="J11" s="10">
        <v>1</v>
      </c>
      <c r="K11" s="10">
        <v>1</v>
      </c>
      <c r="L11" s="10">
        <v>1</v>
      </c>
      <c r="M11" s="10">
        <v>1</v>
      </c>
      <c r="N11" s="10">
        <v>1</v>
      </c>
      <c r="O11" s="10">
        <v>1</v>
      </c>
      <c r="P11" s="10">
        <v>1</v>
      </c>
      <c r="Q11" s="10">
        <v>1</v>
      </c>
      <c r="R11" s="10">
        <v>1</v>
      </c>
      <c r="S11" s="10">
        <v>1</v>
      </c>
      <c r="T11">
        <f t="shared" si="0"/>
        <v>10</v>
      </c>
    </row>
    <row r="12" spans="1:20" x14ac:dyDescent="0.3">
      <c r="A12" t="s">
        <v>304</v>
      </c>
      <c r="B12" s="8"/>
      <c r="C12" s="8"/>
      <c r="D12" s="8" t="s">
        <v>146</v>
      </c>
      <c r="E12" s="8"/>
      <c r="F12" s="8"/>
      <c r="G12" s="8"/>
      <c r="H12" s="8"/>
      <c r="J12" s="8" t="s">
        <v>146</v>
      </c>
      <c r="K12" s="8" t="s">
        <v>146</v>
      </c>
      <c r="L12" s="8" t="s">
        <v>146</v>
      </c>
      <c r="M12" s="8" t="s">
        <v>146</v>
      </c>
      <c r="N12" s="8" t="s">
        <v>146</v>
      </c>
      <c r="O12" s="8" t="s">
        <v>146</v>
      </c>
      <c r="P12" s="8" t="s">
        <v>146</v>
      </c>
      <c r="Q12" s="8" t="s">
        <v>146</v>
      </c>
      <c r="R12" s="8" t="s">
        <v>146</v>
      </c>
      <c r="S12" s="8" t="s">
        <v>146</v>
      </c>
    </row>
    <row r="13" spans="1:20" x14ac:dyDescent="0.3">
      <c r="A13" t="s">
        <v>305</v>
      </c>
      <c r="B13" s="8"/>
      <c r="C13" s="8"/>
      <c r="D13" s="8"/>
      <c r="E13" s="8"/>
      <c r="F13" s="8"/>
      <c r="G13" s="8"/>
      <c r="H13" s="8">
        <f>IF(T13=10, 1,0)</f>
        <v>1</v>
      </c>
      <c r="J13" s="10">
        <v>1</v>
      </c>
      <c r="K13" s="10">
        <v>1</v>
      </c>
      <c r="L13" s="10">
        <v>1</v>
      </c>
      <c r="M13" s="10">
        <v>1</v>
      </c>
      <c r="N13" s="10">
        <v>1</v>
      </c>
      <c r="O13" s="10">
        <v>1</v>
      </c>
      <c r="P13" s="10">
        <v>1</v>
      </c>
      <c r="Q13" s="10">
        <v>1</v>
      </c>
      <c r="R13" s="10">
        <v>1</v>
      </c>
      <c r="S13" s="10">
        <v>1</v>
      </c>
      <c r="T13">
        <f t="shared" si="0"/>
        <v>10</v>
      </c>
    </row>
    <row r="14" spans="1:20" x14ac:dyDescent="0.3">
      <c r="A14" t="s">
        <v>306</v>
      </c>
      <c r="B14" s="8"/>
      <c r="C14" s="8"/>
      <c r="D14" s="8"/>
      <c r="E14" s="8"/>
      <c r="F14" s="8"/>
      <c r="G14" s="8"/>
      <c r="H14" s="8">
        <f>IF(T14=10, 1,0)</f>
        <v>1</v>
      </c>
      <c r="J14" s="10">
        <v>1</v>
      </c>
      <c r="K14" s="10">
        <v>1</v>
      </c>
      <c r="L14" s="10">
        <v>1</v>
      </c>
      <c r="M14" s="10">
        <v>1</v>
      </c>
      <c r="N14" s="10">
        <v>1</v>
      </c>
      <c r="O14" s="10">
        <v>1</v>
      </c>
      <c r="P14" s="10">
        <v>1</v>
      </c>
      <c r="Q14" s="10">
        <v>1</v>
      </c>
      <c r="R14" s="10">
        <v>1</v>
      </c>
      <c r="S14" s="10">
        <v>1</v>
      </c>
      <c r="T14">
        <f t="shared" si="0"/>
        <v>10</v>
      </c>
    </row>
    <row r="15" spans="1:20" x14ac:dyDescent="0.3">
      <c r="A15" t="s">
        <v>307</v>
      </c>
      <c r="B15" s="8"/>
      <c r="C15" s="8"/>
      <c r="D15" s="8"/>
      <c r="E15" s="8"/>
      <c r="F15" s="8"/>
      <c r="G15" s="8"/>
      <c r="H15" s="8">
        <f>IF(T15=10, 1,0)</f>
        <v>1</v>
      </c>
      <c r="J15" s="10">
        <v>1</v>
      </c>
      <c r="K15" s="10">
        <v>1</v>
      </c>
      <c r="L15" s="10">
        <v>1</v>
      </c>
      <c r="M15" s="10">
        <v>1</v>
      </c>
      <c r="N15" s="10">
        <v>1</v>
      </c>
      <c r="O15" s="10">
        <v>1</v>
      </c>
      <c r="P15" s="10">
        <v>1</v>
      </c>
      <c r="Q15" s="10">
        <v>1</v>
      </c>
      <c r="R15" s="10">
        <v>1</v>
      </c>
      <c r="S15" s="10">
        <v>1</v>
      </c>
      <c r="T15">
        <f t="shared" si="0"/>
        <v>10</v>
      </c>
    </row>
    <row r="16" spans="1:20" x14ac:dyDescent="0.3">
      <c r="A16" t="s">
        <v>308</v>
      </c>
      <c r="B16" s="8"/>
      <c r="C16" s="8"/>
      <c r="D16" s="8"/>
      <c r="E16" s="8"/>
      <c r="F16" s="8">
        <f>IF(T16=10, 1,0)</f>
        <v>1</v>
      </c>
      <c r="G16" s="8"/>
      <c r="H16" s="8"/>
      <c r="J16" s="10">
        <v>1</v>
      </c>
      <c r="K16" s="10">
        <v>1</v>
      </c>
      <c r="L16" s="10">
        <v>1</v>
      </c>
      <c r="M16" s="10">
        <v>1</v>
      </c>
      <c r="N16" s="10">
        <v>1</v>
      </c>
      <c r="O16" s="10">
        <v>1</v>
      </c>
      <c r="P16" s="10">
        <v>1</v>
      </c>
      <c r="Q16" s="10">
        <v>1</v>
      </c>
      <c r="R16" s="10">
        <v>1</v>
      </c>
      <c r="S16" s="10">
        <v>1</v>
      </c>
      <c r="T16">
        <f t="shared" si="0"/>
        <v>10</v>
      </c>
    </row>
    <row r="17" spans="1:20" x14ac:dyDescent="0.3">
      <c r="A17" t="s">
        <v>309</v>
      </c>
      <c r="B17" s="8"/>
      <c r="C17" s="8"/>
      <c r="D17" s="8"/>
      <c r="E17" s="8"/>
      <c r="F17" s="8"/>
      <c r="G17" s="8">
        <f>IF(T17=10, 1,0)</f>
        <v>1</v>
      </c>
      <c r="H17" s="8"/>
      <c r="J17" s="10">
        <v>1</v>
      </c>
      <c r="K17" s="10">
        <v>1</v>
      </c>
      <c r="L17" s="10">
        <v>1</v>
      </c>
      <c r="M17" s="10">
        <v>1</v>
      </c>
      <c r="N17" s="10">
        <v>1</v>
      </c>
      <c r="O17" s="10">
        <v>1</v>
      </c>
      <c r="P17" s="10">
        <v>1</v>
      </c>
      <c r="Q17" s="10">
        <v>1</v>
      </c>
      <c r="R17" s="10">
        <v>1</v>
      </c>
      <c r="S17" s="10">
        <v>1</v>
      </c>
      <c r="T17">
        <f t="shared" si="0"/>
        <v>10</v>
      </c>
    </row>
    <row r="18" spans="1:20" x14ac:dyDescent="0.3">
      <c r="A18" t="s">
        <v>310</v>
      </c>
      <c r="B18" s="8"/>
      <c r="C18" s="8"/>
      <c r="D18" s="8"/>
      <c r="E18" s="8"/>
      <c r="F18" s="8">
        <f>IF(T18=10, 1,0)</f>
        <v>1</v>
      </c>
      <c r="G18" s="8"/>
      <c r="H18" s="8"/>
      <c r="J18" s="10">
        <v>1</v>
      </c>
      <c r="K18" s="10">
        <v>1</v>
      </c>
      <c r="L18" s="10">
        <v>1</v>
      </c>
      <c r="M18" s="10">
        <v>1</v>
      </c>
      <c r="N18" s="10">
        <v>1</v>
      </c>
      <c r="O18" s="10">
        <v>1</v>
      </c>
      <c r="P18" s="10">
        <v>1</v>
      </c>
      <c r="Q18" s="10">
        <v>1</v>
      </c>
      <c r="R18" s="10">
        <v>1</v>
      </c>
      <c r="S18" s="10">
        <v>1</v>
      </c>
      <c r="T18">
        <f t="shared" si="0"/>
        <v>10</v>
      </c>
    </row>
    <row r="19" spans="1:20" x14ac:dyDescent="0.3">
      <c r="A19" t="s">
        <v>311</v>
      </c>
      <c r="B19" s="8"/>
      <c r="C19" s="8"/>
      <c r="D19" s="8"/>
      <c r="E19" s="8"/>
      <c r="F19" s="8"/>
      <c r="G19" s="8"/>
      <c r="H19" s="8">
        <f>IF(T19=10, 1,0)</f>
        <v>1</v>
      </c>
      <c r="J19" s="10">
        <v>1</v>
      </c>
      <c r="K19" s="10">
        <v>1</v>
      </c>
      <c r="L19" s="10">
        <v>1</v>
      </c>
      <c r="M19" s="10">
        <v>1</v>
      </c>
      <c r="N19" s="10">
        <v>1</v>
      </c>
      <c r="O19" s="10">
        <v>1</v>
      </c>
      <c r="P19" s="10">
        <v>1</v>
      </c>
      <c r="Q19" s="10">
        <v>1</v>
      </c>
      <c r="R19" s="10">
        <v>1</v>
      </c>
      <c r="S19" s="10">
        <v>1</v>
      </c>
      <c r="T19">
        <f t="shared" si="0"/>
        <v>10</v>
      </c>
    </row>
    <row r="20" spans="1:20" x14ac:dyDescent="0.3">
      <c r="A20" t="s">
        <v>312</v>
      </c>
      <c r="B20" s="8"/>
      <c r="C20" s="8"/>
      <c r="D20" s="8"/>
      <c r="E20" s="8"/>
      <c r="F20" s="8"/>
      <c r="G20" s="8"/>
      <c r="H20" s="8">
        <f>IF(T20=10, 1,0)</f>
        <v>1</v>
      </c>
      <c r="J20" s="10">
        <v>1</v>
      </c>
      <c r="K20" s="10">
        <v>1</v>
      </c>
      <c r="L20" s="10">
        <v>1</v>
      </c>
      <c r="M20" s="10">
        <v>1</v>
      </c>
      <c r="N20" s="10">
        <v>1</v>
      </c>
      <c r="O20" s="10">
        <v>1</v>
      </c>
      <c r="P20" s="10">
        <v>1</v>
      </c>
      <c r="Q20" s="10">
        <v>1</v>
      </c>
      <c r="R20" s="10">
        <v>1</v>
      </c>
      <c r="S20" s="10">
        <v>1</v>
      </c>
      <c r="T20">
        <f t="shared" si="0"/>
        <v>10</v>
      </c>
    </row>
    <row r="23" spans="1:20" x14ac:dyDescent="0.3">
      <c r="A23" t="s">
        <v>98</v>
      </c>
      <c r="B23">
        <f>SUM(B4:B20)</f>
        <v>0</v>
      </c>
    </row>
    <row r="24" spans="1:20" x14ac:dyDescent="0.3">
      <c r="A24" t="s">
        <v>99</v>
      </c>
      <c r="B24">
        <f>SUM(C4:C20)</f>
        <v>1</v>
      </c>
    </row>
    <row r="25" spans="1:20" x14ac:dyDescent="0.3">
      <c r="A25" t="s">
        <v>100</v>
      </c>
      <c r="B25">
        <f>SUM(D4:D20)</f>
        <v>0</v>
      </c>
    </row>
    <row r="26" spans="1:20" x14ac:dyDescent="0.3">
      <c r="A26" t="s">
        <v>101</v>
      </c>
      <c r="B26">
        <f>SUM(E4:E20)</f>
        <v>1</v>
      </c>
    </row>
    <row r="27" spans="1:20" x14ac:dyDescent="0.3">
      <c r="A27" t="s">
        <v>102</v>
      </c>
      <c r="B27">
        <f>SUM(F5:F21)</f>
        <v>2</v>
      </c>
    </row>
    <row r="28" spans="1:20" x14ac:dyDescent="0.3">
      <c r="A28" t="s">
        <v>316</v>
      </c>
      <c r="B28">
        <f>SUM(G4:G20)</f>
        <v>3</v>
      </c>
    </row>
    <row r="29" spans="1:20" x14ac:dyDescent="0.3">
      <c r="A29" t="s">
        <v>104</v>
      </c>
      <c r="B29">
        <f>SUM(H5:H21)</f>
        <v>7</v>
      </c>
    </row>
    <row r="31" spans="1:20" x14ac:dyDescent="0.3">
      <c r="A31" t="s">
        <v>105</v>
      </c>
      <c r="B31">
        <f>SUM(B23:B30)</f>
        <v>14</v>
      </c>
    </row>
  </sheetData>
  <conditionalFormatting sqref="B4:H7 B10:H11 C8:H9 B13:H20 B12:C12 E12:H12">
    <cfRule type="cellIs" dxfId="49" priority="5" operator="lessThan">
      <formula>$J$6-1</formula>
    </cfRule>
  </conditionalFormatting>
  <conditionalFormatting sqref="B8:B9">
    <cfRule type="cellIs" dxfId="48" priority="4" operator="lessThan">
      <formula>$J$8-1</formula>
    </cfRule>
  </conditionalFormatting>
  <conditionalFormatting sqref="J8:S9">
    <cfRule type="cellIs" dxfId="47" priority="3" operator="lessThan">
      <formula>$J$8-1</formula>
    </cfRule>
  </conditionalFormatting>
  <conditionalFormatting sqref="D12">
    <cfRule type="cellIs" dxfId="46" priority="2" operator="lessThan">
      <formula>$J$8-1</formula>
    </cfRule>
  </conditionalFormatting>
  <conditionalFormatting sqref="J12:S12">
    <cfRule type="cellIs" dxfId="45" priority="1" operator="lessThan">
      <formula>$J$8-1</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33"/>
  <sheetViews>
    <sheetView workbookViewId="0">
      <selection activeCell="L3" sqref="L3:L5"/>
    </sheetView>
  </sheetViews>
  <sheetFormatPr defaultRowHeight="14.4" x14ac:dyDescent="0.3"/>
  <cols>
    <col min="1" max="1" width="26" bestFit="1" customWidth="1"/>
    <col min="2" max="8" width="5.6640625" customWidth="1"/>
    <col min="10" max="10" width="6.5546875" customWidth="1"/>
    <col min="11" max="11" width="5.6640625" customWidth="1"/>
  </cols>
  <sheetData>
    <row r="3" spans="1:23" ht="15" customHeight="1" x14ac:dyDescent="0.3">
      <c r="J3" s="29" t="s">
        <v>320</v>
      </c>
      <c r="K3" s="29" t="s">
        <v>183</v>
      </c>
      <c r="L3" s="29" t="s">
        <v>351</v>
      </c>
      <c r="M3" s="29" t="s">
        <v>184</v>
      </c>
      <c r="N3" s="29" t="s">
        <v>321</v>
      </c>
      <c r="O3" s="29" t="s">
        <v>185</v>
      </c>
      <c r="P3" s="29" t="s">
        <v>322</v>
      </c>
      <c r="Q3" s="29" t="s">
        <v>186</v>
      </c>
      <c r="R3" s="29" t="s">
        <v>323</v>
      </c>
      <c r="S3" s="29" t="s">
        <v>187</v>
      </c>
      <c r="T3" s="29" t="s">
        <v>188</v>
      </c>
      <c r="U3" s="29" t="s">
        <v>189</v>
      </c>
      <c r="V3" s="29" t="s">
        <v>190</v>
      </c>
    </row>
    <row r="4" spans="1:23" x14ac:dyDescent="0.3">
      <c r="J4" s="29"/>
      <c r="K4" s="29"/>
      <c r="L4" s="29"/>
      <c r="M4" s="29"/>
      <c r="N4" s="29"/>
      <c r="O4" s="29"/>
      <c r="P4" s="29"/>
      <c r="Q4" s="29"/>
      <c r="R4" s="29"/>
      <c r="S4" s="29"/>
      <c r="T4" s="29"/>
      <c r="U4" s="29"/>
      <c r="V4" s="29"/>
    </row>
    <row r="5" spans="1:23" ht="103.8" x14ac:dyDescent="0.3">
      <c r="B5" s="9" t="s">
        <v>91</v>
      </c>
      <c r="C5" s="9" t="s">
        <v>313</v>
      </c>
      <c r="D5" s="9" t="s">
        <v>317</v>
      </c>
      <c r="E5" s="9" t="s">
        <v>79</v>
      </c>
      <c r="F5" s="9" t="s">
        <v>80</v>
      </c>
      <c r="G5" s="9" t="s">
        <v>318</v>
      </c>
      <c r="H5" s="9" t="s">
        <v>319</v>
      </c>
      <c r="J5" s="29"/>
      <c r="K5" s="29"/>
      <c r="L5" s="29"/>
      <c r="M5" s="29"/>
      <c r="N5" s="29"/>
      <c r="O5" s="29"/>
      <c r="P5" s="29"/>
      <c r="Q5" s="29"/>
      <c r="R5" s="29"/>
      <c r="S5" s="29"/>
      <c r="T5" s="29"/>
      <c r="U5" s="29"/>
      <c r="V5" s="29"/>
    </row>
    <row r="6" spans="1:23" x14ac:dyDescent="0.3">
      <c r="A6" t="s">
        <v>296</v>
      </c>
      <c r="B6" s="8"/>
      <c r="C6" s="8"/>
      <c r="D6" s="8"/>
      <c r="E6" s="8"/>
      <c r="F6" s="8"/>
      <c r="G6" s="8">
        <f>IF(W6=13,1,0)</f>
        <v>1</v>
      </c>
      <c r="H6" s="8"/>
      <c r="J6" s="10">
        <v>1</v>
      </c>
      <c r="K6" s="10">
        <v>1</v>
      </c>
      <c r="L6" s="10">
        <v>1</v>
      </c>
      <c r="M6" s="10">
        <v>1</v>
      </c>
      <c r="N6" s="10">
        <v>1</v>
      </c>
      <c r="O6" s="10">
        <v>1</v>
      </c>
      <c r="P6" s="10">
        <v>1</v>
      </c>
      <c r="Q6" s="10">
        <v>1</v>
      </c>
      <c r="R6" s="10">
        <v>1</v>
      </c>
      <c r="S6" s="10">
        <v>1</v>
      </c>
      <c r="T6" s="10">
        <v>1</v>
      </c>
      <c r="U6" s="10">
        <v>1</v>
      </c>
      <c r="V6" s="10">
        <v>1</v>
      </c>
      <c r="W6">
        <f>SUM(J6:V6)</f>
        <v>13</v>
      </c>
    </row>
    <row r="7" spans="1:23" x14ac:dyDescent="0.3">
      <c r="A7" t="s">
        <v>297</v>
      </c>
      <c r="B7" s="8"/>
      <c r="C7" s="8"/>
      <c r="D7" s="8"/>
      <c r="E7" s="8"/>
      <c r="F7" s="8"/>
      <c r="G7" s="8">
        <f>IF(W7=13,1,0)</f>
        <v>1</v>
      </c>
      <c r="H7" s="8"/>
      <c r="J7" s="10">
        <v>1</v>
      </c>
      <c r="K7" s="10">
        <v>1</v>
      </c>
      <c r="L7" s="10">
        <v>1</v>
      </c>
      <c r="M7" s="10">
        <v>1</v>
      </c>
      <c r="N7" s="10">
        <v>1</v>
      </c>
      <c r="O7" s="10">
        <v>1</v>
      </c>
      <c r="P7" s="10">
        <v>1</v>
      </c>
      <c r="Q7" s="10">
        <v>1</v>
      </c>
      <c r="R7" s="10">
        <v>1</v>
      </c>
      <c r="S7" s="10">
        <v>1</v>
      </c>
      <c r="T7" s="10">
        <v>1</v>
      </c>
      <c r="U7" s="10">
        <v>1</v>
      </c>
      <c r="V7" s="10">
        <v>1</v>
      </c>
      <c r="W7">
        <f t="shared" ref="W7:W22" si="0">SUM(J7:V7)</f>
        <v>13</v>
      </c>
    </row>
    <row r="8" spans="1:23" x14ac:dyDescent="0.3">
      <c r="A8" t="s">
        <v>298</v>
      </c>
      <c r="B8" s="8"/>
      <c r="C8" s="8"/>
      <c r="D8" s="8"/>
      <c r="E8" s="8"/>
      <c r="F8" s="8"/>
      <c r="G8" s="8"/>
      <c r="H8" s="8">
        <f>IF(W8=13,1,0)</f>
        <v>1</v>
      </c>
      <c r="J8" s="10">
        <v>1</v>
      </c>
      <c r="K8" s="10">
        <v>1</v>
      </c>
      <c r="L8" s="10">
        <v>1</v>
      </c>
      <c r="M8" s="10">
        <v>1</v>
      </c>
      <c r="N8" s="10">
        <v>1</v>
      </c>
      <c r="O8" s="10">
        <v>1</v>
      </c>
      <c r="P8" s="10">
        <v>1</v>
      </c>
      <c r="Q8" s="10">
        <v>1</v>
      </c>
      <c r="R8" s="10">
        <v>1</v>
      </c>
      <c r="S8" s="10">
        <v>1</v>
      </c>
      <c r="T8" s="10">
        <v>1</v>
      </c>
      <c r="U8" s="10">
        <v>1</v>
      </c>
      <c r="V8" s="10">
        <v>1</v>
      </c>
      <c r="W8">
        <f t="shared" si="0"/>
        <v>13</v>
      </c>
    </row>
    <row r="9" spans="1:23" x14ac:dyDescent="0.3">
      <c r="A9" t="s">
        <v>299</v>
      </c>
      <c r="B9" s="8"/>
      <c r="C9" s="8"/>
      <c r="D9" s="8"/>
      <c r="E9" s="8">
        <f>IF(W9=13,1,0)</f>
        <v>1</v>
      </c>
      <c r="F9" s="8"/>
      <c r="G9" s="8"/>
      <c r="H9" s="8"/>
      <c r="J9" s="10">
        <v>1</v>
      </c>
      <c r="K9" s="10">
        <v>1</v>
      </c>
      <c r="L9" s="10">
        <v>1</v>
      </c>
      <c r="M9" s="10">
        <v>1</v>
      </c>
      <c r="N9" s="10">
        <v>1</v>
      </c>
      <c r="O9" s="10">
        <v>1</v>
      </c>
      <c r="P9" s="10">
        <v>1</v>
      </c>
      <c r="Q9" s="10">
        <v>1</v>
      </c>
      <c r="R9" s="10">
        <v>1</v>
      </c>
      <c r="S9" s="10">
        <v>1</v>
      </c>
      <c r="T9" s="10">
        <v>1</v>
      </c>
      <c r="U9" s="10">
        <v>1</v>
      </c>
      <c r="V9" s="10">
        <v>1</v>
      </c>
      <c r="W9">
        <f t="shared" si="0"/>
        <v>13</v>
      </c>
    </row>
    <row r="10" spans="1:23" x14ac:dyDescent="0.3">
      <c r="A10" t="s">
        <v>300</v>
      </c>
      <c r="B10" s="8" t="s">
        <v>146</v>
      </c>
      <c r="C10" s="8"/>
      <c r="D10" s="8"/>
      <c r="E10" s="8"/>
      <c r="F10" s="8"/>
      <c r="G10" s="8"/>
      <c r="H10" s="8"/>
      <c r="J10" s="8" t="s">
        <v>146</v>
      </c>
      <c r="K10" s="8" t="s">
        <v>146</v>
      </c>
      <c r="L10" s="8" t="s">
        <v>146</v>
      </c>
      <c r="M10" s="8" t="s">
        <v>146</v>
      </c>
      <c r="N10" s="8" t="s">
        <v>146</v>
      </c>
      <c r="O10" s="8" t="s">
        <v>146</v>
      </c>
      <c r="P10" s="8" t="s">
        <v>146</v>
      </c>
      <c r="Q10" s="8" t="s">
        <v>146</v>
      </c>
      <c r="R10" s="8" t="s">
        <v>146</v>
      </c>
      <c r="S10" s="8" t="s">
        <v>146</v>
      </c>
      <c r="T10" s="8" t="s">
        <v>146</v>
      </c>
      <c r="U10" s="8" t="s">
        <v>146</v>
      </c>
      <c r="V10" s="8" t="s">
        <v>146</v>
      </c>
    </row>
    <row r="11" spans="1:23" x14ac:dyDescent="0.3">
      <c r="A11" t="s">
        <v>301</v>
      </c>
      <c r="B11" s="8" t="s">
        <v>146</v>
      </c>
      <c r="C11" s="8"/>
      <c r="D11" s="8"/>
      <c r="E11" s="8"/>
      <c r="F11" s="8"/>
      <c r="G11" s="8"/>
      <c r="H11" s="8"/>
      <c r="J11" s="8" t="s">
        <v>146</v>
      </c>
      <c r="K11" s="8" t="s">
        <v>146</v>
      </c>
      <c r="L11" s="8" t="s">
        <v>146</v>
      </c>
      <c r="M11" s="8" t="s">
        <v>146</v>
      </c>
      <c r="N11" s="8" t="s">
        <v>146</v>
      </c>
      <c r="O11" s="8" t="s">
        <v>146</v>
      </c>
      <c r="P11" s="8" t="s">
        <v>146</v>
      </c>
      <c r="Q11" s="8" t="s">
        <v>146</v>
      </c>
      <c r="R11" s="8" t="s">
        <v>146</v>
      </c>
      <c r="S11" s="8" t="s">
        <v>146</v>
      </c>
      <c r="T11" s="8" t="s">
        <v>146</v>
      </c>
      <c r="U11" s="8" t="s">
        <v>146</v>
      </c>
      <c r="V11" s="8" t="s">
        <v>146</v>
      </c>
    </row>
    <row r="12" spans="1:23" x14ac:dyDescent="0.3">
      <c r="A12" t="s">
        <v>302</v>
      </c>
      <c r="B12" s="8"/>
      <c r="C12" s="8">
        <f>IF(W12=13,1,0)</f>
        <v>1</v>
      </c>
      <c r="D12" s="8"/>
      <c r="E12" s="8"/>
      <c r="F12" s="8"/>
      <c r="G12" s="8"/>
      <c r="H12" s="8"/>
      <c r="J12" s="10">
        <v>1</v>
      </c>
      <c r="K12" s="10">
        <v>1</v>
      </c>
      <c r="L12" s="10">
        <v>1</v>
      </c>
      <c r="M12" s="10">
        <v>1</v>
      </c>
      <c r="N12" s="10">
        <v>1</v>
      </c>
      <c r="O12" s="10">
        <v>1</v>
      </c>
      <c r="P12" s="10">
        <v>1</v>
      </c>
      <c r="Q12" s="10">
        <v>1</v>
      </c>
      <c r="R12" s="10">
        <v>1</v>
      </c>
      <c r="S12" s="10">
        <v>1</v>
      </c>
      <c r="T12" s="10">
        <v>1</v>
      </c>
      <c r="U12" s="10">
        <v>1</v>
      </c>
      <c r="V12" s="10">
        <v>1</v>
      </c>
      <c r="W12">
        <f t="shared" si="0"/>
        <v>13</v>
      </c>
    </row>
    <row r="13" spans="1:23" x14ac:dyDescent="0.3">
      <c r="A13" t="s">
        <v>303</v>
      </c>
      <c r="B13" s="8"/>
      <c r="C13" s="8"/>
      <c r="D13" s="8"/>
      <c r="E13" s="8"/>
      <c r="F13" s="8"/>
      <c r="G13" s="8"/>
      <c r="H13" s="8">
        <f>IF(W13=13,1,0)</f>
        <v>1</v>
      </c>
      <c r="J13" s="10">
        <v>1</v>
      </c>
      <c r="K13" s="10">
        <v>1</v>
      </c>
      <c r="L13" s="10">
        <v>1</v>
      </c>
      <c r="M13" s="10">
        <v>1</v>
      </c>
      <c r="N13" s="10">
        <v>1</v>
      </c>
      <c r="O13" s="10">
        <v>1</v>
      </c>
      <c r="P13" s="10">
        <v>1</v>
      </c>
      <c r="Q13" s="10">
        <v>1</v>
      </c>
      <c r="R13" s="10">
        <v>1</v>
      </c>
      <c r="S13" s="10">
        <v>1</v>
      </c>
      <c r="T13" s="10">
        <v>1</v>
      </c>
      <c r="U13" s="10">
        <v>1</v>
      </c>
      <c r="V13" s="10">
        <v>1</v>
      </c>
      <c r="W13">
        <f t="shared" si="0"/>
        <v>13</v>
      </c>
    </row>
    <row r="14" spans="1:23" x14ac:dyDescent="0.3">
      <c r="A14" t="s">
        <v>304</v>
      </c>
      <c r="B14" s="8"/>
      <c r="C14" s="8"/>
      <c r="D14" s="8" t="s">
        <v>146</v>
      </c>
      <c r="E14" s="8"/>
      <c r="F14" s="8"/>
      <c r="G14" s="8"/>
      <c r="H14" s="8"/>
      <c r="J14" s="8" t="s">
        <v>146</v>
      </c>
      <c r="K14" s="8" t="s">
        <v>146</v>
      </c>
      <c r="L14" s="8" t="s">
        <v>146</v>
      </c>
      <c r="M14" s="8" t="s">
        <v>146</v>
      </c>
      <c r="N14" s="8" t="s">
        <v>146</v>
      </c>
      <c r="O14" s="8" t="s">
        <v>146</v>
      </c>
      <c r="P14" s="8" t="s">
        <v>146</v>
      </c>
      <c r="Q14" s="8" t="s">
        <v>146</v>
      </c>
      <c r="R14" s="8" t="s">
        <v>146</v>
      </c>
      <c r="S14" s="8" t="s">
        <v>146</v>
      </c>
      <c r="T14" s="8" t="s">
        <v>146</v>
      </c>
      <c r="U14" s="8" t="s">
        <v>146</v>
      </c>
      <c r="V14" s="8" t="s">
        <v>146</v>
      </c>
    </row>
    <row r="15" spans="1:23" x14ac:dyDescent="0.3">
      <c r="A15" t="s">
        <v>305</v>
      </c>
      <c r="B15" s="8"/>
      <c r="C15" s="8"/>
      <c r="D15" s="8"/>
      <c r="E15" s="8"/>
      <c r="F15" s="8"/>
      <c r="G15" s="8"/>
      <c r="H15" s="8">
        <f>IF(W15=13,1,0)</f>
        <v>1</v>
      </c>
      <c r="J15" s="10">
        <v>1</v>
      </c>
      <c r="K15" s="10">
        <v>1</v>
      </c>
      <c r="L15" s="10">
        <v>1</v>
      </c>
      <c r="M15" s="10">
        <v>1</v>
      </c>
      <c r="N15" s="10">
        <v>1</v>
      </c>
      <c r="O15" s="10">
        <v>1</v>
      </c>
      <c r="P15" s="10">
        <v>1</v>
      </c>
      <c r="Q15" s="10">
        <v>1</v>
      </c>
      <c r="R15" s="10">
        <v>1</v>
      </c>
      <c r="S15" s="10">
        <v>1</v>
      </c>
      <c r="T15" s="10">
        <v>1</v>
      </c>
      <c r="U15" s="10">
        <v>1</v>
      </c>
      <c r="V15" s="10">
        <v>1</v>
      </c>
      <c r="W15">
        <f t="shared" si="0"/>
        <v>13</v>
      </c>
    </row>
    <row r="16" spans="1:23" x14ac:dyDescent="0.3">
      <c r="A16" t="s">
        <v>306</v>
      </c>
      <c r="B16" s="8"/>
      <c r="C16" s="8"/>
      <c r="D16" s="8"/>
      <c r="E16" s="8"/>
      <c r="F16" s="8"/>
      <c r="G16" s="8"/>
      <c r="H16" s="8">
        <f>IF(W16=13,1,0)</f>
        <v>1</v>
      </c>
      <c r="J16" s="10">
        <v>1</v>
      </c>
      <c r="K16" s="10">
        <v>1</v>
      </c>
      <c r="L16" s="10">
        <v>1</v>
      </c>
      <c r="M16" s="10">
        <v>1</v>
      </c>
      <c r="N16" s="10">
        <v>1</v>
      </c>
      <c r="O16" s="10">
        <v>1</v>
      </c>
      <c r="P16" s="10">
        <v>1</v>
      </c>
      <c r="Q16" s="10">
        <v>1</v>
      </c>
      <c r="R16" s="10">
        <v>1</v>
      </c>
      <c r="S16" s="10">
        <v>1</v>
      </c>
      <c r="T16" s="10">
        <v>1</v>
      </c>
      <c r="U16" s="10">
        <v>1</v>
      </c>
      <c r="V16" s="10">
        <v>1</v>
      </c>
      <c r="W16">
        <f t="shared" si="0"/>
        <v>13</v>
      </c>
    </row>
    <row r="17" spans="1:23" x14ac:dyDescent="0.3">
      <c r="A17" t="s">
        <v>307</v>
      </c>
      <c r="B17" s="8"/>
      <c r="C17" s="8"/>
      <c r="D17" s="8"/>
      <c r="E17" s="8"/>
      <c r="F17" s="8"/>
      <c r="G17" s="8"/>
      <c r="H17" s="8">
        <f>IF(W17=13,1,0)</f>
        <v>1</v>
      </c>
      <c r="J17" s="10">
        <v>1</v>
      </c>
      <c r="K17" s="10">
        <v>1</v>
      </c>
      <c r="L17" s="10">
        <v>1</v>
      </c>
      <c r="M17" s="10">
        <v>1</v>
      </c>
      <c r="N17" s="10">
        <v>1</v>
      </c>
      <c r="O17" s="10">
        <v>1</v>
      </c>
      <c r="P17" s="10">
        <v>1</v>
      </c>
      <c r="Q17" s="10">
        <v>1</v>
      </c>
      <c r="R17" s="10">
        <v>1</v>
      </c>
      <c r="S17" s="10">
        <v>1</v>
      </c>
      <c r="T17" s="10">
        <v>1</v>
      </c>
      <c r="U17" s="10">
        <v>1</v>
      </c>
      <c r="V17" s="10">
        <v>1</v>
      </c>
      <c r="W17">
        <f t="shared" si="0"/>
        <v>13</v>
      </c>
    </row>
    <row r="18" spans="1:23" x14ac:dyDescent="0.3">
      <c r="A18" t="s">
        <v>308</v>
      </c>
      <c r="B18" s="8"/>
      <c r="C18" s="8"/>
      <c r="D18" s="8"/>
      <c r="E18" s="8"/>
      <c r="F18" s="8">
        <f>IF(W18=13,1,0)</f>
        <v>1</v>
      </c>
      <c r="G18" s="8"/>
      <c r="H18" s="8"/>
      <c r="J18" s="10">
        <v>1</v>
      </c>
      <c r="K18" s="10">
        <v>1</v>
      </c>
      <c r="L18" s="10">
        <v>1</v>
      </c>
      <c r="M18" s="10">
        <v>1</v>
      </c>
      <c r="N18" s="10">
        <v>1</v>
      </c>
      <c r="O18" s="10">
        <v>1</v>
      </c>
      <c r="P18" s="10">
        <v>1</v>
      </c>
      <c r="Q18" s="10">
        <v>1</v>
      </c>
      <c r="R18" s="10">
        <v>1</v>
      </c>
      <c r="S18" s="10">
        <v>1</v>
      </c>
      <c r="T18" s="10">
        <v>1</v>
      </c>
      <c r="U18" s="10">
        <v>1</v>
      </c>
      <c r="V18" s="10">
        <v>1</v>
      </c>
      <c r="W18">
        <f t="shared" si="0"/>
        <v>13</v>
      </c>
    </row>
    <row r="19" spans="1:23" x14ac:dyDescent="0.3">
      <c r="A19" t="s">
        <v>309</v>
      </c>
      <c r="B19" s="8"/>
      <c r="C19" s="8"/>
      <c r="D19" s="8"/>
      <c r="E19" s="8"/>
      <c r="F19" s="8"/>
      <c r="G19" s="8">
        <f>IF(W19=13,1,0)</f>
        <v>1</v>
      </c>
      <c r="H19" s="8"/>
      <c r="J19" s="10">
        <v>1</v>
      </c>
      <c r="K19" s="10">
        <v>1</v>
      </c>
      <c r="L19" s="10">
        <v>1</v>
      </c>
      <c r="M19" s="10">
        <v>1</v>
      </c>
      <c r="N19" s="10">
        <v>1</v>
      </c>
      <c r="O19" s="10">
        <v>1</v>
      </c>
      <c r="P19" s="10">
        <v>1</v>
      </c>
      <c r="Q19" s="10">
        <v>1</v>
      </c>
      <c r="R19" s="10">
        <v>1</v>
      </c>
      <c r="S19" s="10">
        <v>1</v>
      </c>
      <c r="T19" s="10">
        <v>1</v>
      </c>
      <c r="U19" s="10">
        <v>1</v>
      </c>
      <c r="V19" s="10">
        <v>1</v>
      </c>
      <c r="W19">
        <f t="shared" si="0"/>
        <v>13</v>
      </c>
    </row>
    <row r="20" spans="1:23" x14ac:dyDescent="0.3">
      <c r="A20" t="s">
        <v>310</v>
      </c>
      <c r="B20" s="8"/>
      <c r="C20" s="8"/>
      <c r="D20" s="8"/>
      <c r="E20" s="8"/>
      <c r="F20" s="8">
        <f>IF(W20=13,1,0)</f>
        <v>1</v>
      </c>
      <c r="G20" s="8"/>
      <c r="H20" s="8"/>
      <c r="J20" s="10">
        <v>1</v>
      </c>
      <c r="K20" s="10">
        <v>1</v>
      </c>
      <c r="L20" s="10">
        <v>1</v>
      </c>
      <c r="M20" s="10">
        <v>1</v>
      </c>
      <c r="N20" s="10">
        <v>1</v>
      </c>
      <c r="O20" s="10">
        <v>1</v>
      </c>
      <c r="P20" s="10">
        <v>1</v>
      </c>
      <c r="Q20" s="10">
        <v>1</v>
      </c>
      <c r="R20" s="10">
        <v>1</v>
      </c>
      <c r="S20" s="10">
        <v>1</v>
      </c>
      <c r="T20" s="10">
        <v>1</v>
      </c>
      <c r="U20" s="10">
        <v>1</v>
      </c>
      <c r="V20" s="10">
        <v>1</v>
      </c>
      <c r="W20">
        <f t="shared" si="0"/>
        <v>13</v>
      </c>
    </row>
    <row r="21" spans="1:23" x14ac:dyDescent="0.3">
      <c r="A21" t="s">
        <v>311</v>
      </c>
      <c r="B21" s="8"/>
      <c r="C21" s="8"/>
      <c r="D21" s="8"/>
      <c r="E21" s="8"/>
      <c r="F21" s="8"/>
      <c r="G21" s="8"/>
      <c r="H21" s="8">
        <f>IF(W21=13,1,0)</f>
        <v>1</v>
      </c>
      <c r="J21" s="10">
        <v>1</v>
      </c>
      <c r="K21" s="10">
        <v>1</v>
      </c>
      <c r="L21" s="10">
        <v>1</v>
      </c>
      <c r="M21" s="10">
        <v>1</v>
      </c>
      <c r="N21" s="10">
        <v>1</v>
      </c>
      <c r="O21" s="10">
        <v>1</v>
      </c>
      <c r="P21" s="10">
        <v>1</v>
      </c>
      <c r="Q21" s="10">
        <v>1</v>
      </c>
      <c r="R21" s="10">
        <v>1</v>
      </c>
      <c r="S21" s="10">
        <v>1</v>
      </c>
      <c r="T21" s="10">
        <v>1</v>
      </c>
      <c r="U21" s="10">
        <v>1</v>
      </c>
      <c r="V21" s="10">
        <v>1</v>
      </c>
      <c r="W21">
        <f t="shared" si="0"/>
        <v>13</v>
      </c>
    </row>
    <row r="22" spans="1:23" x14ac:dyDescent="0.3">
      <c r="A22" t="s">
        <v>312</v>
      </c>
      <c r="B22" s="8"/>
      <c r="C22" s="8"/>
      <c r="D22" s="8"/>
      <c r="E22" s="8"/>
      <c r="F22" s="8"/>
      <c r="G22" s="8"/>
      <c r="H22" s="8">
        <f>IF(W22=13,1,0)</f>
        <v>1</v>
      </c>
      <c r="J22" s="10">
        <v>1</v>
      </c>
      <c r="K22" s="10">
        <v>1</v>
      </c>
      <c r="L22" s="10">
        <v>1</v>
      </c>
      <c r="M22" s="10">
        <v>1</v>
      </c>
      <c r="N22" s="10">
        <v>1</v>
      </c>
      <c r="O22" s="10">
        <v>1</v>
      </c>
      <c r="P22" s="10">
        <v>1</v>
      </c>
      <c r="Q22" s="10">
        <v>1</v>
      </c>
      <c r="R22" s="10">
        <v>1</v>
      </c>
      <c r="S22" s="10">
        <v>1</v>
      </c>
      <c r="T22" s="10">
        <v>1</v>
      </c>
      <c r="U22" s="10">
        <v>1</v>
      </c>
      <c r="V22" s="10">
        <v>1</v>
      </c>
      <c r="W22">
        <f t="shared" si="0"/>
        <v>13</v>
      </c>
    </row>
    <row r="25" spans="1:23" x14ac:dyDescent="0.3">
      <c r="A25" t="s">
        <v>98</v>
      </c>
      <c r="B25">
        <f>SUM(B6:B22)</f>
        <v>0</v>
      </c>
    </row>
    <row r="26" spans="1:23" x14ac:dyDescent="0.3">
      <c r="A26" t="s">
        <v>99</v>
      </c>
      <c r="B26">
        <f>SUM(C6:C22)</f>
        <v>1</v>
      </c>
    </row>
    <row r="27" spans="1:23" x14ac:dyDescent="0.3">
      <c r="A27" t="s">
        <v>100</v>
      </c>
      <c r="B27">
        <f>SUM(D6:D22)</f>
        <v>0</v>
      </c>
    </row>
    <row r="28" spans="1:23" x14ac:dyDescent="0.3">
      <c r="A28" t="s">
        <v>101</v>
      </c>
      <c r="B28">
        <f>SUM(E6:E22)</f>
        <v>1</v>
      </c>
    </row>
    <row r="29" spans="1:23" x14ac:dyDescent="0.3">
      <c r="A29" t="s">
        <v>102</v>
      </c>
      <c r="B29">
        <f>SUM(F7:F23)</f>
        <v>2</v>
      </c>
    </row>
    <row r="30" spans="1:23" x14ac:dyDescent="0.3">
      <c r="A30" t="s">
        <v>316</v>
      </c>
      <c r="B30">
        <f>SUM(G6:G22)</f>
        <v>3</v>
      </c>
    </row>
    <row r="31" spans="1:23" x14ac:dyDescent="0.3">
      <c r="A31" t="s">
        <v>104</v>
      </c>
      <c r="B31">
        <f>SUM(H7:H23)</f>
        <v>7</v>
      </c>
    </row>
    <row r="33" spans="1:2" x14ac:dyDescent="0.3">
      <c r="A33" t="s">
        <v>105</v>
      </c>
      <c r="B33">
        <f>SUM(B25:B32)</f>
        <v>14</v>
      </c>
    </row>
  </sheetData>
  <mergeCells count="13">
    <mergeCell ref="O3:O5"/>
    <mergeCell ref="J3:J5"/>
    <mergeCell ref="K3:K5"/>
    <mergeCell ref="L3:L5"/>
    <mergeCell ref="M3:M5"/>
    <mergeCell ref="N3:N5"/>
    <mergeCell ref="V3:V5"/>
    <mergeCell ref="P3:P5"/>
    <mergeCell ref="Q3:Q5"/>
    <mergeCell ref="R3:R5"/>
    <mergeCell ref="S3:S5"/>
    <mergeCell ref="T3:T5"/>
    <mergeCell ref="U3:U5"/>
  </mergeCells>
  <conditionalFormatting sqref="B6:H9 B12:H13 C10:H11 B15:H22 B14:C14 E14:H14">
    <cfRule type="cellIs" dxfId="44" priority="5" operator="lessThan">
      <formula>$J$8-1</formula>
    </cfRule>
  </conditionalFormatting>
  <conditionalFormatting sqref="B10:B11">
    <cfRule type="cellIs" dxfId="43" priority="4" operator="lessThan">
      <formula>$J$8-1</formula>
    </cfRule>
  </conditionalFormatting>
  <conditionalFormatting sqref="J10:V11">
    <cfRule type="cellIs" dxfId="42" priority="3" operator="lessThan">
      <formula>$J$8-1</formula>
    </cfRule>
  </conditionalFormatting>
  <conditionalFormatting sqref="D14">
    <cfRule type="cellIs" dxfId="41" priority="2" operator="lessThan">
      <formula>$J$8-1</formula>
    </cfRule>
  </conditionalFormatting>
  <conditionalFormatting sqref="J14:V14">
    <cfRule type="cellIs" dxfId="40" priority="1" operator="lessThan">
      <formula>$J$8-1</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R33"/>
  <sheetViews>
    <sheetView workbookViewId="0">
      <selection activeCell="H5" sqref="H5"/>
    </sheetView>
  </sheetViews>
  <sheetFormatPr defaultRowHeight="14.4" x14ac:dyDescent="0.3"/>
  <cols>
    <col min="1" max="1" width="26" bestFit="1" customWidth="1"/>
    <col min="2" max="8" width="5.6640625" customWidth="1"/>
  </cols>
  <sheetData>
    <row r="3" spans="1:44" ht="15" customHeight="1" x14ac:dyDescent="0.3">
      <c r="J3" s="29" t="s">
        <v>195</v>
      </c>
      <c r="K3" s="29" t="s">
        <v>191</v>
      </c>
      <c r="L3" s="29" t="s">
        <v>192</v>
      </c>
      <c r="M3" s="29" t="s">
        <v>193</v>
      </c>
      <c r="N3" s="29" t="s">
        <v>194</v>
      </c>
      <c r="O3" s="29" t="s">
        <v>324</v>
      </c>
      <c r="P3" s="29" t="s">
        <v>196</v>
      </c>
      <c r="Q3" s="29" t="s">
        <v>197</v>
      </c>
      <c r="R3" s="29" t="s">
        <v>198</v>
      </c>
      <c r="S3" s="29" t="s">
        <v>325</v>
      </c>
      <c r="T3" s="29" t="s">
        <v>199</v>
      </c>
      <c r="U3" s="29" t="s">
        <v>326</v>
      </c>
      <c r="V3" s="29" t="s">
        <v>200</v>
      </c>
      <c r="W3" s="29" t="s">
        <v>201</v>
      </c>
      <c r="X3" s="29" t="s">
        <v>327</v>
      </c>
      <c r="Y3" s="29" t="s">
        <v>202</v>
      </c>
      <c r="Z3" s="29" t="s">
        <v>203</v>
      </c>
      <c r="AA3" s="29" t="s">
        <v>204</v>
      </c>
      <c r="AB3" s="29" t="s">
        <v>205</v>
      </c>
      <c r="AC3" s="29" t="s">
        <v>206</v>
      </c>
      <c r="AD3" s="29" t="s">
        <v>207</v>
      </c>
      <c r="AE3" s="29" t="s">
        <v>328</v>
      </c>
      <c r="AF3" s="29" t="s">
        <v>329</v>
      </c>
      <c r="AG3" s="29" t="s">
        <v>208</v>
      </c>
      <c r="AH3" s="29" t="s">
        <v>209</v>
      </c>
      <c r="AI3" s="29" t="s">
        <v>210</v>
      </c>
      <c r="AJ3" s="29" t="s">
        <v>211</v>
      </c>
      <c r="AK3" s="29" t="s">
        <v>212</v>
      </c>
      <c r="AL3" s="29" t="s">
        <v>213</v>
      </c>
      <c r="AM3" s="29" t="s">
        <v>214</v>
      </c>
      <c r="AN3" s="29" t="s">
        <v>215</v>
      </c>
      <c r="AO3" s="29" t="s">
        <v>216</v>
      </c>
      <c r="AP3" s="29" t="s">
        <v>217</v>
      </c>
      <c r="AQ3" s="29"/>
      <c r="AR3" s="29"/>
    </row>
    <row r="4" spans="1:44" ht="15" customHeight="1" x14ac:dyDescent="0.3">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row>
    <row r="5" spans="1:44" ht="108.75" customHeight="1" x14ac:dyDescent="0.3">
      <c r="B5" s="9" t="s">
        <v>91</v>
      </c>
      <c r="C5" s="9" t="s">
        <v>313</v>
      </c>
      <c r="D5" s="9" t="s">
        <v>317</v>
      </c>
      <c r="E5" s="9" t="s">
        <v>79</v>
      </c>
      <c r="F5" s="9" t="s">
        <v>80</v>
      </c>
      <c r="G5" s="9" t="s">
        <v>318</v>
      </c>
      <c r="H5" s="9" t="s">
        <v>319</v>
      </c>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29"/>
      <c r="AR5" s="29"/>
    </row>
    <row r="6" spans="1:44" x14ac:dyDescent="0.3">
      <c r="A6" t="s">
        <v>296</v>
      </c>
      <c r="B6" s="8"/>
      <c r="C6" s="8"/>
      <c r="D6" s="8"/>
      <c r="E6" s="8"/>
      <c r="F6" s="8"/>
      <c r="G6" s="8">
        <f>IF(AQ6=33,1,0)</f>
        <v>1</v>
      </c>
      <c r="H6" s="8"/>
      <c r="J6" s="10">
        <v>1</v>
      </c>
      <c r="K6" s="10">
        <v>1</v>
      </c>
      <c r="L6" s="10">
        <v>1</v>
      </c>
      <c r="M6" s="10">
        <v>1</v>
      </c>
      <c r="N6" s="10">
        <v>1</v>
      </c>
      <c r="O6" s="10">
        <v>1</v>
      </c>
      <c r="P6" s="10">
        <v>1</v>
      </c>
      <c r="Q6" s="10">
        <v>1</v>
      </c>
      <c r="R6" s="10">
        <v>1</v>
      </c>
      <c r="S6" s="10">
        <v>1</v>
      </c>
      <c r="T6" s="10">
        <v>1</v>
      </c>
      <c r="U6" s="10">
        <v>1</v>
      </c>
      <c r="V6" s="10">
        <v>1</v>
      </c>
      <c r="W6" s="10">
        <v>1</v>
      </c>
      <c r="X6" s="10">
        <v>1</v>
      </c>
      <c r="Y6" s="10">
        <v>1</v>
      </c>
      <c r="Z6" s="10">
        <v>1</v>
      </c>
      <c r="AA6" s="10">
        <v>1</v>
      </c>
      <c r="AB6" s="10">
        <v>1</v>
      </c>
      <c r="AC6" s="10">
        <v>1</v>
      </c>
      <c r="AD6" s="10">
        <v>1</v>
      </c>
      <c r="AE6" s="10">
        <v>1</v>
      </c>
      <c r="AF6" s="10">
        <v>1</v>
      </c>
      <c r="AG6" s="10">
        <v>1</v>
      </c>
      <c r="AH6" s="10">
        <v>1</v>
      </c>
      <c r="AI6" s="10">
        <v>1</v>
      </c>
      <c r="AJ6" s="10">
        <v>1</v>
      </c>
      <c r="AK6" s="10">
        <v>1</v>
      </c>
      <c r="AL6" s="10">
        <v>1</v>
      </c>
      <c r="AM6" s="10">
        <v>1</v>
      </c>
      <c r="AN6" s="10">
        <v>1</v>
      </c>
      <c r="AO6" s="10">
        <v>1</v>
      </c>
      <c r="AP6" s="10">
        <v>1</v>
      </c>
      <c r="AQ6" s="25">
        <f>SUM(J6:AP6)</f>
        <v>33</v>
      </c>
    </row>
    <row r="7" spans="1:44" ht="15" customHeight="1" x14ac:dyDescent="0.3">
      <c r="A7" t="s">
        <v>297</v>
      </c>
      <c r="B7" s="8"/>
      <c r="C7" s="8"/>
      <c r="D7" s="8"/>
      <c r="E7" s="8"/>
      <c r="F7" s="8"/>
      <c r="G7" s="8">
        <f>IF(AQ7=33,1,0)</f>
        <v>1</v>
      </c>
      <c r="H7" s="8"/>
      <c r="J7" s="10">
        <v>1</v>
      </c>
      <c r="K7" s="10">
        <v>1</v>
      </c>
      <c r="L7" s="10">
        <v>1</v>
      </c>
      <c r="M7" s="10">
        <v>1</v>
      </c>
      <c r="N7" s="10">
        <v>1</v>
      </c>
      <c r="O7" s="10">
        <v>1</v>
      </c>
      <c r="P7" s="10">
        <v>1</v>
      </c>
      <c r="Q7" s="10">
        <v>1</v>
      </c>
      <c r="R7" s="10">
        <v>1</v>
      </c>
      <c r="S7" s="10">
        <v>1</v>
      </c>
      <c r="T7" s="10">
        <v>1</v>
      </c>
      <c r="U7" s="10">
        <v>1</v>
      </c>
      <c r="V7" s="10">
        <v>1</v>
      </c>
      <c r="W7" s="10">
        <v>1</v>
      </c>
      <c r="X7" s="10">
        <v>1</v>
      </c>
      <c r="Y7" s="10">
        <v>1</v>
      </c>
      <c r="Z7" s="10">
        <v>1</v>
      </c>
      <c r="AA7" s="10">
        <v>1</v>
      </c>
      <c r="AB7" s="10">
        <v>1</v>
      </c>
      <c r="AC7" s="10">
        <v>1</v>
      </c>
      <c r="AD7" s="10">
        <v>1</v>
      </c>
      <c r="AE7" s="10">
        <v>1</v>
      </c>
      <c r="AF7" s="10">
        <v>1</v>
      </c>
      <c r="AG7" s="10">
        <v>1</v>
      </c>
      <c r="AH7" s="10">
        <v>1</v>
      </c>
      <c r="AI7" s="10">
        <v>1</v>
      </c>
      <c r="AJ7" s="10">
        <v>1</v>
      </c>
      <c r="AK7" s="10">
        <v>1</v>
      </c>
      <c r="AL7" s="10">
        <v>1</v>
      </c>
      <c r="AM7" s="10">
        <v>1</v>
      </c>
      <c r="AN7" s="10">
        <v>1</v>
      </c>
      <c r="AO7" s="10">
        <v>1</v>
      </c>
      <c r="AP7" s="10">
        <v>1</v>
      </c>
      <c r="AQ7" s="25">
        <f t="shared" ref="AQ7:AQ22" si="0">SUM(J7:AP7)</f>
        <v>33</v>
      </c>
    </row>
    <row r="8" spans="1:44" x14ac:dyDescent="0.3">
      <c r="A8" t="s">
        <v>298</v>
      </c>
      <c r="B8" s="8"/>
      <c r="C8" s="8"/>
      <c r="D8" s="8"/>
      <c r="E8" s="8"/>
      <c r="F8" s="8"/>
      <c r="G8" s="8"/>
      <c r="H8" s="8">
        <f>IF(AQ8=33,1,0)</f>
        <v>1</v>
      </c>
      <c r="J8" s="10">
        <v>1</v>
      </c>
      <c r="K8" s="10">
        <v>1</v>
      </c>
      <c r="L8" s="10">
        <v>1</v>
      </c>
      <c r="M8" s="10">
        <v>1</v>
      </c>
      <c r="N8" s="10">
        <v>1</v>
      </c>
      <c r="O8" s="10">
        <v>1</v>
      </c>
      <c r="P8" s="10">
        <v>1</v>
      </c>
      <c r="Q8" s="10">
        <v>1</v>
      </c>
      <c r="R8" s="10">
        <v>1</v>
      </c>
      <c r="S8" s="10">
        <v>1</v>
      </c>
      <c r="T8" s="10">
        <v>1</v>
      </c>
      <c r="U8" s="10">
        <v>1</v>
      </c>
      <c r="V8" s="10">
        <v>1</v>
      </c>
      <c r="W8" s="10">
        <v>1</v>
      </c>
      <c r="X8" s="10">
        <v>1</v>
      </c>
      <c r="Y8" s="10">
        <v>1</v>
      </c>
      <c r="Z8" s="10">
        <v>1</v>
      </c>
      <c r="AA8" s="10">
        <v>1</v>
      </c>
      <c r="AB8" s="10">
        <v>1</v>
      </c>
      <c r="AC8" s="10">
        <v>1</v>
      </c>
      <c r="AD8" s="10">
        <v>1</v>
      </c>
      <c r="AE8" s="10">
        <v>1</v>
      </c>
      <c r="AF8" s="10">
        <v>1</v>
      </c>
      <c r="AG8" s="10">
        <v>1</v>
      </c>
      <c r="AH8" s="10">
        <v>1</v>
      </c>
      <c r="AI8" s="10">
        <v>1</v>
      </c>
      <c r="AJ8" s="10">
        <v>1</v>
      </c>
      <c r="AK8" s="10">
        <v>1</v>
      </c>
      <c r="AL8" s="10">
        <v>1</v>
      </c>
      <c r="AM8" s="10">
        <v>1</v>
      </c>
      <c r="AN8" s="10">
        <v>1</v>
      </c>
      <c r="AO8" s="10">
        <v>1</v>
      </c>
      <c r="AP8" s="10">
        <v>1</v>
      </c>
      <c r="AQ8" s="25">
        <f t="shared" si="0"/>
        <v>33</v>
      </c>
    </row>
    <row r="9" spans="1:44" x14ac:dyDescent="0.3">
      <c r="A9" t="s">
        <v>299</v>
      </c>
      <c r="B9" s="8"/>
      <c r="C9" s="8"/>
      <c r="D9" s="8"/>
      <c r="E9" s="8">
        <f>IF(AQ9=33,1,0)</f>
        <v>1</v>
      </c>
      <c r="F9" s="8"/>
      <c r="G9" s="8"/>
      <c r="H9" s="8"/>
      <c r="J9" s="10">
        <v>1</v>
      </c>
      <c r="K9" s="10">
        <v>1</v>
      </c>
      <c r="L9" s="10">
        <v>1</v>
      </c>
      <c r="M9" s="10">
        <v>1</v>
      </c>
      <c r="N9" s="10">
        <v>1</v>
      </c>
      <c r="O9" s="10">
        <v>1</v>
      </c>
      <c r="P9" s="10">
        <v>1</v>
      </c>
      <c r="Q9" s="10">
        <v>1</v>
      </c>
      <c r="R9" s="10">
        <v>1</v>
      </c>
      <c r="S9" s="10">
        <v>1</v>
      </c>
      <c r="T9" s="10">
        <v>1</v>
      </c>
      <c r="U9" s="10">
        <v>1</v>
      </c>
      <c r="V9" s="10">
        <v>1</v>
      </c>
      <c r="W9" s="10">
        <v>1</v>
      </c>
      <c r="X9" s="10">
        <v>1</v>
      </c>
      <c r="Y9" s="10">
        <v>1</v>
      </c>
      <c r="Z9" s="10">
        <v>1</v>
      </c>
      <c r="AA9" s="10">
        <v>1</v>
      </c>
      <c r="AB9" s="10">
        <v>1</v>
      </c>
      <c r="AC9" s="10">
        <v>1</v>
      </c>
      <c r="AD9" s="10">
        <v>1</v>
      </c>
      <c r="AE9" s="10">
        <v>1</v>
      </c>
      <c r="AF9" s="10">
        <v>1</v>
      </c>
      <c r="AG9" s="10">
        <v>1</v>
      </c>
      <c r="AH9" s="10">
        <v>1</v>
      </c>
      <c r="AI9" s="10">
        <v>1</v>
      </c>
      <c r="AJ9" s="10">
        <v>1</v>
      </c>
      <c r="AK9" s="10">
        <v>1</v>
      </c>
      <c r="AL9" s="10">
        <v>1</v>
      </c>
      <c r="AM9" s="10">
        <v>1</v>
      </c>
      <c r="AN9" s="10">
        <v>1</v>
      </c>
      <c r="AO9" s="10">
        <v>1</v>
      </c>
      <c r="AP9" s="10">
        <v>1</v>
      </c>
      <c r="AQ9" s="25">
        <f t="shared" si="0"/>
        <v>33</v>
      </c>
    </row>
    <row r="10" spans="1:44" x14ac:dyDescent="0.3">
      <c r="A10" t="s">
        <v>300</v>
      </c>
      <c r="B10" s="8" t="s">
        <v>146</v>
      </c>
      <c r="C10" s="8"/>
      <c r="D10" s="8"/>
      <c r="E10" s="8"/>
      <c r="F10" s="8"/>
      <c r="G10" s="8"/>
      <c r="H10" s="8"/>
      <c r="J10" s="8" t="s">
        <v>146</v>
      </c>
      <c r="K10" s="8" t="s">
        <v>146</v>
      </c>
      <c r="L10" s="8" t="s">
        <v>146</v>
      </c>
      <c r="M10" s="8" t="s">
        <v>146</v>
      </c>
      <c r="N10" s="8" t="s">
        <v>146</v>
      </c>
      <c r="O10" s="8" t="s">
        <v>146</v>
      </c>
      <c r="P10" s="8" t="s">
        <v>146</v>
      </c>
      <c r="Q10" s="8" t="s">
        <v>146</v>
      </c>
      <c r="R10" s="8" t="s">
        <v>146</v>
      </c>
      <c r="S10" s="8" t="s">
        <v>146</v>
      </c>
      <c r="T10" s="8" t="s">
        <v>146</v>
      </c>
      <c r="U10" s="8" t="s">
        <v>146</v>
      </c>
      <c r="V10" s="8" t="s">
        <v>146</v>
      </c>
      <c r="W10" s="8" t="s">
        <v>146</v>
      </c>
      <c r="X10" s="8" t="s">
        <v>146</v>
      </c>
      <c r="Y10" s="8" t="s">
        <v>146</v>
      </c>
      <c r="Z10" s="8" t="s">
        <v>146</v>
      </c>
      <c r="AA10" s="8" t="s">
        <v>146</v>
      </c>
      <c r="AB10" s="8" t="s">
        <v>146</v>
      </c>
      <c r="AC10" s="8" t="s">
        <v>146</v>
      </c>
      <c r="AD10" s="8" t="s">
        <v>146</v>
      </c>
      <c r="AE10" s="8" t="s">
        <v>146</v>
      </c>
      <c r="AF10" s="8" t="s">
        <v>146</v>
      </c>
      <c r="AG10" s="8" t="s">
        <v>146</v>
      </c>
      <c r="AH10" s="8" t="s">
        <v>146</v>
      </c>
      <c r="AI10" s="8" t="s">
        <v>146</v>
      </c>
      <c r="AJ10" s="8" t="s">
        <v>146</v>
      </c>
      <c r="AK10" s="8" t="s">
        <v>146</v>
      </c>
      <c r="AL10" s="8" t="s">
        <v>146</v>
      </c>
      <c r="AM10" s="8" t="s">
        <v>146</v>
      </c>
      <c r="AN10" s="8" t="s">
        <v>146</v>
      </c>
      <c r="AO10" s="8" t="s">
        <v>146</v>
      </c>
      <c r="AP10" s="8" t="s">
        <v>146</v>
      </c>
      <c r="AQ10" s="25"/>
    </row>
    <row r="11" spans="1:44" x14ac:dyDescent="0.3">
      <c r="A11" t="s">
        <v>301</v>
      </c>
      <c r="B11" s="8" t="s">
        <v>146</v>
      </c>
      <c r="C11" s="8"/>
      <c r="D11" s="8"/>
      <c r="E11" s="8"/>
      <c r="F11" s="8"/>
      <c r="G11" s="8"/>
      <c r="H11" s="8"/>
      <c r="J11" s="8" t="s">
        <v>146</v>
      </c>
      <c r="K11" s="8" t="s">
        <v>146</v>
      </c>
      <c r="L11" s="8" t="s">
        <v>146</v>
      </c>
      <c r="M11" s="8" t="s">
        <v>146</v>
      </c>
      <c r="N11" s="8" t="s">
        <v>146</v>
      </c>
      <c r="O11" s="8" t="s">
        <v>146</v>
      </c>
      <c r="P11" s="8" t="s">
        <v>146</v>
      </c>
      <c r="Q11" s="8" t="s">
        <v>146</v>
      </c>
      <c r="R11" s="8" t="s">
        <v>146</v>
      </c>
      <c r="S11" s="8" t="s">
        <v>146</v>
      </c>
      <c r="T11" s="8" t="s">
        <v>146</v>
      </c>
      <c r="U11" s="8" t="s">
        <v>146</v>
      </c>
      <c r="V11" s="8" t="s">
        <v>146</v>
      </c>
      <c r="W11" s="8" t="s">
        <v>146</v>
      </c>
      <c r="X11" s="8" t="s">
        <v>146</v>
      </c>
      <c r="Y11" s="8" t="s">
        <v>146</v>
      </c>
      <c r="Z11" s="8" t="s">
        <v>146</v>
      </c>
      <c r="AA11" s="8" t="s">
        <v>146</v>
      </c>
      <c r="AB11" s="8" t="s">
        <v>146</v>
      </c>
      <c r="AC11" s="8" t="s">
        <v>146</v>
      </c>
      <c r="AD11" s="8" t="s">
        <v>146</v>
      </c>
      <c r="AE11" s="8" t="s">
        <v>146</v>
      </c>
      <c r="AF11" s="8" t="s">
        <v>146</v>
      </c>
      <c r="AG11" s="8" t="s">
        <v>146</v>
      </c>
      <c r="AH11" s="8" t="s">
        <v>146</v>
      </c>
      <c r="AI11" s="8" t="s">
        <v>146</v>
      </c>
      <c r="AJ11" s="8" t="s">
        <v>146</v>
      </c>
      <c r="AK11" s="8" t="s">
        <v>146</v>
      </c>
      <c r="AL11" s="8" t="s">
        <v>146</v>
      </c>
      <c r="AM11" s="8" t="s">
        <v>146</v>
      </c>
      <c r="AN11" s="8" t="s">
        <v>146</v>
      </c>
      <c r="AO11" s="8" t="s">
        <v>146</v>
      </c>
      <c r="AP11" s="8" t="s">
        <v>146</v>
      </c>
      <c r="AQ11" s="25"/>
    </row>
    <row r="12" spans="1:44" x14ac:dyDescent="0.3">
      <c r="A12" t="s">
        <v>302</v>
      </c>
      <c r="B12" s="8"/>
      <c r="C12" s="8">
        <f>IF(AQ12=33,1,0)</f>
        <v>1</v>
      </c>
      <c r="D12" s="8"/>
      <c r="E12" s="8"/>
      <c r="F12" s="8"/>
      <c r="G12" s="8"/>
      <c r="H12" s="8"/>
      <c r="J12" s="10">
        <v>1</v>
      </c>
      <c r="K12" s="10">
        <v>1</v>
      </c>
      <c r="L12" s="10">
        <v>1</v>
      </c>
      <c r="M12" s="10">
        <v>1</v>
      </c>
      <c r="N12" s="10">
        <v>1</v>
      </c>
      <c r="O12" s="10">
        <v>1</v>
      </c>
      <c r="P12" s="10">
        <v>1</v>
      </c>
      <c r="Q12" s="10">
        <v>1</v>
      </c>
      <c r="R12" s="10">
        <v>1</v>
      </c>
      <c r="S12" s="10">
        <v>1</v>
      </c>
      <c r="T12" s="10">
        <v>1</v>
      </c>
      <c r="U12" s="10">
        <v>1</v>
      </c>
      <c r="V12" s="10">
        <v>1</v>
      </c>
      <c r="W12" s="10">
        <v>1</v>
      </c>
      <c r="X12" s="10">
        <v>1</v>
      </c>
      <c r="Y12" s="10">
        <v>1</v>
      </c>
      <c r="Z12" s="10">
        <v>1</v>
      </c>
      <c r="AA12" s="10">
        <v>1</v>
      </c>
      <c r="AB12" s="10">
        <v>1</v>
      </c>
      <c r="AC12" s="10">
        <v>1</v>
      </c>
      <c r="AD12" s="10">
        <v>1</v>
      </c>
      <c r="AE12" s="10">
        <v>1</v>
      </c>
      <c r="AF12" s="10">
        <v>1</v>
      </c>
      <c r="AG12" s="10">
        <v>1</v>
      </c>
      <c r="AH12" s="10">
        <v>1</v>
      </c>
      <c r="AI12" s="10">
        <v>1</v>
      </c>
      <c r="AJ12" s="10">
        <v>1</v>
      </c>
      <c r="AK12" s="10">
        <v>1</v>
      </c>
      <c r="AL12" s="10">
        <v>1</v>
      </c>
      <c r="AM12" s="10">
        <v>1</v>
      </c>
      <c r="AN12" s="10">
        <v>1</v>
      </c>
      <c r="AO12" s="10">
        <v>1</v>
      </c>
      <c r="AP12" s="10">
        <v>1</v>
      </c>
      <c r="AQ12" s="25">
        <f t="shared" si="0"/>
        <v>33</v>
      </c>
    </row>
    <row r="13" spans="1:44" x14ac:dyDescent="0.3">
      <c r="A13" t="s">
        <v>303</v>
      </c>
      <c r="B13" s="8"/>
      <c r="C13" s="8"/>
      <c r="D13" s="8"/>
      <c r="E13" s="8"/>
      <c r="F13" s="8"/>
      <c r="G13" s="8"/>
      <c r="H13" s="8">
        <f>IF(AQ13=33,1,0)</f>
        <v>1</v>
      </c>
      <c r="J13" s="10">
        <v>1</v>
      </c>
      <c r="K13" s="10">
        <v>1</v>
      </c>
      <c r="L13" s="10">
        <v>1</v>
      </c>
      <c r="M13" s="10">
        <v>1</v>
      </c>
      <c r="N13" s="10">
        <v>1</v>
      </c>
      <c r="O13" s="10">
        <v>1</v>
      </c>
      <c r="P13" s="10">
        <v>1</v>
      </c>
      <c r="Q13" s="10">
        <v>1</v>
      </c>
      <c r="R13" s="10">
        <v>1</v>
      </c>
      <c r="S13" s="10">
        <v>1</v>
      </c>
      <c r="T13" s="10">
        <v>1</v>
      </c>
      <c r="U13" s="10">
        <v>1</v>
      </c>
      <c r="V13" s="10">
        <v>1</v>
      </c>
      <c r="W13" s="10">
        <v>1</v>
      </c>
      <c r="X13" s="10">
        <v>1</v>
      </c>
      <c r="Y13" s="10">
        <v>1</v>
      </c>
      <c r="Z13" s="10">
        <v>1</v>
      </c>
      <c r="AA13" s="10">
        <v>1</v>
      </c>
      <c r="AB13" s="10">
        <v>1</v>
      </c>
      <c r="AC13" s="10">
        <v>1</v>
      </c>
      <c r="AD13" s="10">
        <v>1</v>
      </c>
      <c r="AE13" s="10">
        <v>1</v>
      </c>
      <c r="AF13" s="10">
        <v>1</v>
      </c>
      <c r="AG13" s="10">
        <v>1</v>
      </c>
      <c r="AH13" s="10">
        <v>1</v>
      </c>
      <c r="AI13" s="10">
        <v>1</v>
      </c>
      <c r="AJ13" s="10">
        <v>1</v>
      </c>
      <c r="AK13" s="10">
        <v>1</v>
      </c>
      <c r="AL13" s="10">
        <v>1</v>
      </c>
      <c r="AM13" s="10">
        <v>1</v>
      </c>
      <c r="AN13" s="10">
        <v>1</v>
      </c>
      <c r="AO13" s="10">
        <v>1</v>
      </c>
      <c r="AP13" s="10">
        <v>1</v>
      </c>
      <c r="AQ13" s="25">
        <f t="shared" si="0"/>
        <v>33</v>
      </c>
    </row>
    <row r="14" spans="1:44" x14ac:dyDescent="0.3">
      <c r="A14" t="s">
        <v>304</v>
      </c>
      <c r="B14" s="8"/>
      <c r="C14" s="8"/>
      <c r="D14" s="8" t="s">
        <v>146</v>
      </c>
      <c r="E14" s="8"/>
      <c r="F14" s="8"/>
      <c r="G14" s="8"/>
      <c r="H14" s="8"/>
      <c r="J14" s="8" t="s">
        <v>146</v>
      </c>
      <c r="K14" s="8" t="s">
        <v>146</v>
      </c>
      <c r="L14" s="8" t="s">
        <v>146</v>
      </c>
      <c r="M14" s="8" t="s">
        <v>146</v>
      </c>
      <c r="N14" s="8" t="s">
        <v>146</v>
      </c>
      <c r="O14" s="8" t="s">
        <v>146</v>
      </c>
      <c r="P14" s="8" t="s">
        <v>146</v>
      </c>
      <c r="Q14" s="8" t="s">
        <v>146</v>
      </c>
      <c r="R14" s="8" t="s">
        <v>146</v>
      </c>
      <c r="S14" s="8" t="s">
        <v>146</v>
      </c>
      <c r="T14" s="8" t="s">
        <v>146</v>
      </c>
      <c r="U14" s="8" t="s">
        <v>146</v>
      </c>
      <c r="V14" s="8" t="s">
        <v>146</v>
      </c>
      <c r="W14" s="8" t="s">
        <v>146</v>
      </c>
      <c r="X14" s="8" t="s">
        <v>146</v>
      </c>
      <c r="Y14" s="8" t="s">
        <v>146</v>
      </c>
      <c r="Z14" s="8" t="s">
        <v>146</v>
      </c>
      <c r="AA14" s="8" t="s">
        <v>146</v>
      </c>
      <c r="AB14" s="8" t="s">
        <v>146</v>
      </c>
      <c r="AC14" s="8" t="s">
        <v>146</v>
      </c>
      <c r="AD14" s="8" t="s">
        <v>146</v>
      </c>
      <c r="AE14" s="8" t="s">
        <v>146</v>
      </c>
      <c r="AF14" s="8" t="s">
        <v>146</v>
      </c>
      <c r="AG14" s="8" t="s">
        <v>146</v>
      </c>
      <c r="AH14" s="8" t="s">
        <v>146</v>
      </c>
      <c r="AI14" s="8" t="s">
        <v>146</v>
      </c>
      <c r="AJ14" s="8" t="s">
        <v>146</v>
      </c>
      <c r="AK14" s="8" t="s">
        <v>146</v>
      </c>
      <c r="AL14" s="8" t="s">
        <v>146</v>
      </c>
      <c r="AM14" s="8" t="s">
        <v>146</v>
      </c>
      <c r="AN14" s="8" t="s">
        <v>146</v>
      </c>
      <c r="AO14" s="8" t="s">
        <v>146</v>
      </c>
      <c r="AP14" s="8" t="s">
        <v>146</v>
      </c>
      <c r="AQ14" s="25"/>
    </row>
    <row r="15" spans="1:44" x14ac:dyDescent="0.3">
      <c r="A15" t="s">
        <v>305</v>
      </c>
      <c r="B15" s="8"/>
      <c r="C15" s="8"/>
      <c r="D15" s="8"/>
      <c r="E15" s="8"/>
      <c r="F15" s="8"/>
      <c r="G15" s="8"/>
      <c r="H15" s="8">
        <f>IF(AQ15=33,1,0)</f>
        <v>1</v>
      </c>
      <c r="J15" s="10">
        <v>1</v>
      </c>
      <c r="K15" s="10">
        <v>1</v>
      </c>
      <c r="L15" s="10">
        <v>1</v>
      </c>
      <c r="M15" s="10">
        <v>1</v>
      </c>
      <c r="N15" s="10">
        <v>1</v>
      </c>
      <c r="O15" s="10">
        <v>1</v>
      </c>
      <c r="P15" s="10">
        <v>1</v>
      </c>
      <c r="Q15" s="10">
        <v>1</v>
      </c>
      <c r="R15" s="10">
        <v>1</v>
      </c>
      <c r="S15" s="10">
        <v>1</v>
      </c>
      <c r="T15" s="10">
        <v>1</v>
      </c>
      <c r="U15" s="10">
        <v>1</v>
      </c>
      <c r="V15" s="10">
        <v>1</v>
      </c>
      <c r="W15" s="10">
        <v>1</v>
      </c>
      <c r="X15" s="10">
        <v>1</v>
      </c>
      <c r="Y15" s="10">
        <v>1</v>
      </c>
      <c r="Z15" s="10">
        <v>1</v>
      </c>
      <c r="AA15" s="10">
        <v>1</v>
      </c>
      <c r="AB15" s="10">
        <v>1</v>
      </c>
      <c r="AC15" s="10">
        <v>1</v>
      </c>
      <c r="AD15" s="10">
        <v>1</v>
      </c>
      <c r="AE15" s="10">
        <v>1</v>
      </c>
      <c r="AF15" s="10">
        <v>1</v>
      </c>
      <c r="AG15" s="10">
        <v>1</v>
      </c>
      <c r="AH15" s="10">
        <v>1</v>
      </c>
      <c r="AI15" s="10">
        <v>1</v>
      </c>
      <c r="AJ15" s="10">
        <v>1</v>
      </c>
      <c r="AK15" s="10">
        <v>1</v>
      </c>
      <c r="AL15" s="10">
        <v>1</v>
      </c>
      <c r="AM15" s="10">
        <v>1</v>
      </c>
      <c r="AN15" s="10">
        <v>1</v>
      </c>
      <c r="AO15" s="10">
        <v>1</v>
      </c>
      <c r="AP15" s="10">
        <v>1</v>
      </c>
      <c r="AQ15" s="25">
        <f t="shared" si="0"/>
        <v>33</v>
      </c>
    </row>
    <row r="16" spans="1:44" x14ac:dyDescent="0.3">
      <c r="A16" t="s">
        <v>306</v>
      </c>
      <c r="B16" s="8"/>
      <c r="C16" s="8"/>
      <c r="D16" s="8"/>
      <c r="E16" s="8"/>
      <c r="F16" s="8"/>
      <c r="G16" s="8"/>
      <c r="H16" s="8">
        <f>IF(AQ16=33,1,0)</f>
        <v>1</v>
      </c>
      <c r="J16" s="10">
        <v>1</v>
      </c>
      <c r="K16" s="10">
        <v>1</v>
      </c>
      <c r="L16" s="10">
        <v>1</v>
      </c>
      <c r="M16" s="10">
        <v>1</v>
      </c>
      <c r="N16" s="10">
        <v>1</v>
      </c>
      <c r="O16" s="10">
        <v>1</v>
      </c>
      <c r="P16" s="10">
        <v>1</v>
      </c>
      <c r="Q16" s="10">
        <v>1</v>
      </c>
      <c r="R16" s="10">
        <v>1</v>
      </c>
      <c r="S16" s="10">
        <v>1</v>
      </c>
      <c r="T16" s="10">
        <v>1</v>
      </c>
      <c r="U16" s="10">
        <v>1</v>
      </c>
      <c r="V16" s="10">
        <v>1</v>
      </c>
      <c r="W16" s="10">
        <v>1</v>
      </c>
      <c r="X16" s="10">
        <v>1</v>
      </c>
      <c r="Y16" s="10">
        <v>1</v>
      </c>
      <c r="Z16" s="10">
        <v>1</v>
      </c>
      <c r="AA16" s="10">
        <v>1</v>
      </c>
      <c r="AB16" s="10">
        <v>1</v>
      </c>
      <c r="AC16" s="10">
        <v>1</v>
      </c>
      <c r="AD16" s="10">
        <v>1</v>
      </c>
      <c r="AE16" s="10">
        <v>1</v>
      </c>
      <c r="AF16" s="10">
        <v>1</v>
      </c>
      <c r="AG16" s="10">
        <v>1</v>
      </c>
      <c r="AH16" s="10">
        <v>1</v>
      </c>
      <c r="AI16" s="10">
        <v>1</v>
      </c>
      <c r="AJ16" s="10">
        <v>1</v>
      </c>
      <c r="AK16" s="10">
        <v>1</v>
      </c>
      <c r="AL16" s="10">
        <v>1</v>
      </c>
      <c r="AM16" s="10">
        <v>1</v>
      </c>
      <c r="AN16" s="10">
        <v>1</v>
      </c>
      <c r="AO16" s="10">
        <v>1</v>
      </c>
      <c r="AP16" s="10">
        <v>1</v>
      </c>
      <c r="AQ16" s="25">
        <f t="shared" si="0"/>
        <v>33</v>
      </c>
    </row>
    <row r="17" spans="1:43" x14ac:dyDescent="0.3">
      <c r="A17" t="s">
        <v>307</v>
      </c>
      <c r="B17" s="8"/>
      <c r="C17" s="8"/>
      <c r="D17" s="8"/>
      <c r="E17" s="8"/>
      <c r="F17" s="8"/>
      <c r="G17" s="8"/>
      <c r="H17" s="8">
        <f>IF(AQ17=33,1,0)</f>
        <v>1</v>
      </c>
      <c r="J17" s="10">
        <v>1</v>
      </c>
      <c r="K17" s="10">
        <v>1</v>
      </c>
      <c r="L17" s="10">
        <v>1</v>
      </c>
      <c r="M17" s="10">
        <v>1</v>
      </c>
      <c r="N17" s="10">
        <v>1</v>
      </c>
      <c r="O17" s="10">
        <v>1</v>
      </c>
      <c r="P17" s="10">
        <v>1</v>
      </c>
      <c r="Q17" s="10">
        <v>1</v>
      </c>
      <c r="R17" s="10">
        <v>1</v>
      </c>
      <c r="S17" s="10">
        <v>1</v>
      </c>
      <c r="T17" s="10">
        <v>1</v>
      </c>
      <c r="U17" s="10">
        <v>1</v>
      </c>
      <c r="V17" s="10">
        <v>1</v>
      </c>
      <c r="W17" s="10">
        <v>1</v>
      </c>
      <c r="X17" s="10">
        <v>1</v>
      </c>
      <c r="Y17" s="10">
        <v>1</v>
      </c>
      <c r="Z17" s="10">
        <v>1</v>
      </c>
      <c r="AA17" s="10">
        <v>1</v>
      </c>
      <c r="AB17" s="10">
        <v>1</v>
      </c>
      <c r="AC17" s="10">
        <v>1</v>
      </c>
      <c r="AD17" s="10">
        <v>1</v>
      </c>
      <c r="AE17" s="10">
        <v>1</v>
      </c>
      <c r="AF17" s="10">
        <v>1</v>
      </c>
      <c r="AG17" s="10">
        <v>1</v>
      </c>
      <c r="AH17" s="10">
        <v>1</v>
      </c>
      <c r="AI17" s="10">
        <v>1</v>
      </c>
      <c r="AJ17" s="10">
        <v>1</v>
      </c>
      <c r="AK17" s="10">
        <v>1</v>
      </c>
      <c r="AL17" s="10">
        <v>1</v>
      </c>
      <c r="AM17" s="10">
        <v>1</v>
      </c>
      <c r="AN17" s="10">
        <v>1</v>
      </c>
      <c r="AO17" s="10">
        <v>1</v>
      </c>
      <c r="AP17" s="10">
        <v>1</v>
      </c>
      <c r="AQ17" s="25">
        <f t="shared" si="0"/>
        <v>33</v>
      </c>
    </row>
    <row r="18" spans="1:43" x14ac:dyDescent="0.3">
      <c r="A18" t="s">
        <v>308</v>
      </c>
      <c r="B18" s="8"/>
      <c r="C18" s="8"/>
      <c r="D18" s="8"/>
      <c r="E18" s="8"/>
      <c r="F18" s="8">
        <f>IF(AQ18=33,1,0)</f>
        <v>1</v>
      </c>
      <c r="G18" s="8"/>
      <c r="H18" s="8"/>
      <c r="J18" s="10">
        <v>1</v>
      </c>
      <c r="K18" s="10">
        <v>1</v>
      </c>
      <c r="L18" s="10">
        <v>1</v>
      </c>
      <c r="M18" s="10">
        <v>1</v>
      </c>
      <c r="N18" s="10">
        <v>1</v>
      </c>
      <c r="O18" s="10">
        <v>1</v>
      </c>
      <c r="P18" s="10">
        <v>1</v>
      </c>
      <c r="Q18" s="10">
        <v>1</v>
      </c>
      <c r="R18" s="10">
        <v>1</v>
      </c>
      <c r="S18" s="10">
        <v>1</v>
      </c>
      <c r="T18" s="10">
        <v>1</v>
      </c>
      <c r="U18" s="10">
        <v>1</v>
      </c>
      <c r="V18" s="10">
        <v>1</v>
      </c>
      <c r="W18" s="10">
        <v>1</v>
      </c>
      <c r="X18" s="10">
        <v>1</v>
      </c>
      <c r="Y18" s="10">
        <v>1</v>
      </c>
      <c r="Z18" s="10">
        <v>1</v>
      </c>
      <c r="AA18" s="10">
        <v>1</v>
      </c>
      <c r="AB18" s="10">
        <v>1</v>
      </c>
      <c r="AC18" s="10">
        <v>1</v>
      </c>
      <c r="AD18" s="10">
        <v>1</v>
      </c>
      <c r="AE18" s="10">
        <v>1</v>
      </c>
      <c r="AF18" s="10">
        <v>1</v>
      </c>
      <c r="AG18" s="10">
        <v>1</v>
      </c>
      <c r="AH18" s="10">
        <v>1</v>
      </c>
      <c r="AI18" s="10">
        <v>1</v>
      </c>
      <c r="AJ18" s="10">
        <v>1</v>
      </c>
      <c r="AK18" s="10">
        <v>1</v>
      </c>
      <c r="AL18" s="10">
        <v>1</v>
      </c>
      <c r="AM18" s="10">
        <v>1</v>
      </c>
      <c r="AN18" s="10">
        <v>1</v>
      </c>
      <c r="AO18" s="10">
        <v>1</v>
      </c>
      <c r="AP18" s="10">
        <v>1</v>
      </c>
      <c r="AQ18" s="25">
        <f t="shared" si="0"/>
        <v>33</v>
      </c>
    </row>
    <row r="19" spans="1:43" x14ac:dyDescent="0.3">
      <c r="A19" t="s">
        <v>309</v>
      </c>
      <c r="B19" s="8"/>
      <c r="C19" s="8"/>
      <c r="D19" s="8"/>
      <c r="E19" s="8"/>
      <c r="F19" s="8"/>
      <c r="G19" s="8">
        <f>IF(AQ19=33,1,0)</f>
        <v>1</v>
      </c>
      <c r="H19" s="8"/>
      <c r="J19" s="10">
        <v>1</v>
      </c>
      <c r="K19" s="10">
        <v>1</v>
      </c>
      <c r="L19" s="10">
        <v>1</v>
      </c>
      <c r="M19" s="10">
        <v>1</v>
      </c>
      <c r="N19" s="10">
        <v>1</v>
      </c>
      <c r="O19" s="10">
        <v>1</v>
      </c>
      <c r="P19" s="10">
        <v>1</v>
      </c>
      <c r="Q19" s="10">
        <v>1</v>
      </c>
      <c r="R19" s="10">
        <v>1</v>
      </c>
      <c r="S19" s="10">
        <v>1</v>
      </c>
      <c r="T19" s="10">
        <v>1</v>
      </c>
      <c r="U19" s="10">
        <v>1</v>
      </c>
      <c r="V19" s="10">
        <v>1</v>
      </c>
      <c r="W19" s="10">
        <v>1</v>
      </c>
      <c r="X19" s="10">
        <v>1</v>
      </c>
      <c r="Y19" s="10">
        <v>1</v>
      </c>
      <c r="Z19" s="10">
        <v>1</v>
      </c>
      <c r="AA19" s="10">
        <v>1</v>
      </c>
      <c r="AB19" s="10">
        <v>1</v>
      </c>
      <c r="AC19" s="10">
        <v>1</v>
      </c>
      <c r="AD19" s="10">
        <v>1</v>
      </c>
      <c r="AE19" s="10">
        <v>1</v>
      </c>
      <c r="AF19" s="10">
        <v>1</v>
      </c>
      <c r="AG19" s="10">
        <v>1</v>
      </c>
      <c r="AH19" s="10">
        <v>1</v>
      </c>
      <c r="AI19" s="10">
        <v>1</v>
      </c>
      <c r="AJ19" s="10">
        <v>1</v>
      </c>
      <c r="AK19" s="10">
        <v>1</v>
      </c>
      <c r="AL19" s="10">
        <v>1</v>
      </c>
      <c r="AM19" s="10">
        <v>1</v>
      </c>
      <c r="AN19" s="10">
        <v>1</v>
      </c>
      <c r="AO19" s="10">
        <v>1</v>
      </c>
      <c r="AP19" s="10">
        <v>1</v>
      </c>
      <c r="AQ19" s="25">
        <f t="shared" si="0"/>
        <v>33</v>
      </c>
    </row>
    <row r="20" spans="1:43" x14ac:dyDescent="0.3">
      <c r="A20" t="s">
        <v>310</v>
      </c>
      <c r="B20" s="8"/>
      <c r="C20" s="8"/>
      <c r="D20" s="8"/>
      <c r="E20" s="8"/>
      <c r="F20" s="8">
        <f>IF(AQ20=33,1,0)</f>
        <v>1</v>
      </c>
      <c r="G20" s="8"/>
      <c r="H20" s="8"/>
      <c r="J20" s="10">
        <v>1</v>
      </c>
      <c r="K20" s="10">
        <v>1</v>
      </c>
      <c r="L20" s="10">
        <v>1</v>
      </c>
      <c r="M20" s="10">
        <v>1</v>
      </c>
      <c r="N20" s="10">
        <v>1</v>
      </c>
      <c r="O20" s="10">
        <v>1</v>
      </c>
      <c r="P20" s="10">
        <v>1</v>
      </c>
      <c r="Q20" s="10">
        <v>1</v>
      </c>
      <c r="R20" s="10">
        <v>1</v>
      </c>
      <c r="S20" s="10">
        <v>1</v>
      </c>
      <c r="T20" s="10">
        <v>1</v>
      </c>
      <c r="U20" s="10">
        <v>1</v>
      </c>
      <c r="V20" s="10">
        <v>1</v>
      </c>
      <c r="W20" s="10">
        <v>1</v>
      </c>
      <c r="X20" s="10">
        <v>1</v>
      </c>
      <c r="Y20" s="10">
        <v>1</v>
      </c>
      <c r="Z20" s="10">
        <v>1</v>
      </c>
      <c r="AA20" s="10">
        <v>1</v>
      </c>
      <c r="AB20" s="10">
        <v>1</v>
      </c>
      <c r="AC20" s="10">
        <v>1</v>
      </c>
      <c r="AD20" s="10">
        <v>1</v>
      </c>
      <c r="AE20" s="10">
        <v>1</v>
      </c>
      <c r="AF20" s="10">
        <v>1</v>
      </c>
      <c r="AG20" s="10">
        <v>1</v>
      </c>
      <c r="AH20" s="10">
        <v>1</v>
      </c>
      <c r="AI20" s="10">
        <v>1</v>
      </c>
      <c r="AJ20" s="10">
        <v>1</v>
      </c>
      <c r="AK20" s="10">
        <v>1</v>
      </c>
      <c r="AL20" s="10">
        <v>1</v>
      </c>
      <c r="AM20" s="10">
        <v>1</v>
      </c>
      <c r="AN20" s="10">
        <v>1</v>
      </c>
      <c r="AO20" s="10">
        <v>1</v>
      </c>
      <c r="AP20" s="10">
        <v>1</v>
      </c>
      <c r="AQ20" s="25">
        <f t="shared" si="0"/>
        <v>33</v>
      </c>
    </row>
    <row r="21" spans="1:43" x14ac:dyDescent="0.3">
      <c r="A21" t="s">
        <v>311</v>
      </c>
      <c r="B21" s="8"/>
      <c r="C21" s="8"/>
      <c r="D21" s="8"/>
      <c r="E21" s="8"/>
      <c r="F21" s="8"/>
      <c r="G21" s="8"/>
      <c r="H21" s="8">
        <f>IF(AQ21=33,1,0)</f>
        <v>1</v>
      </c>
      <c r="J21" s="10">
        <v>1</v>
      </c>
      <c r="K21" s="10">
        <v>1</v>
      </c>
      <c r="L21" s="10">
        <v>1</v>
      </c>
      <c r="M21" s="10">
        <v>1</v>
      </c>
      <c r="N21" s="10">
        <v>1</v>
      </c>
      <c r="O21" s="10">
        <v>1</v>
      </c>
      <c r="P21" s="10">
        <v>1</v>
      </c>
      <c r="Q21" s="10">
        <v>1</v>
      </c>
      <c r="R21" s="10">
        <v>1</v>
      </c>
      <c r="S21" s="10">
        <v>1</v>
      </c>
      <c r="T21" s="10">
        <v>1</v>
      </c>
      <c r="U21" s="10">
        <v>1</v>
      </c>
      <c r="V21" s="10">
        <v>1</v>
      </c>
      <c r="W21" s="10">
        <v>1</v>
      </c>
      <c r="X21" s="10">
        <v>1</v>
      </c>
      <c r="Y21" s="10">
        <v>1</v>
      </c>
      <c r="Z21" s="10">
        <v>1</v>
      </c>
      <c r="AA21" s="10">
        <v>1</v>
      </c>
      <c r="AB21" s="10">
        <v>1</v>
      </c>
      <c r="AC21" s="10">
        <v>1</v>
      </c>
      <c r="AD21" s="10">
        <v>1</v>
      </c>
      <c r="AE21" s="10">
        <v>1</v>
      </c>
      <c r="AF21" s="10">
        <v>1</v>
      </c>
      <c r="AG21" s="10">
        <v>1</v>
      </c>
      <c r="AH21" s="10">
        <v>1</v>
      </c>
      <c r="AI21" s="10">
        <v>1</v>
      </c>
      <c r="AJ21" s="10">
        <v>1</v>
      </c>
      <c r="AK21" s="10">
        <v>1</v>
      </c>
      <c r="AL21" s="10">
        <v>1</v>
      </c>
      <c r="AM21" s="10">
        <v>1</v>
      </c>
      <c r="AN21" s="10">
        <v>1</v>
      </c>
      <c r="AO21" s="10">
        <v>1</v>
      </c>
      <c r="AP21" s="10">
        <v>1</v>
      </c>
      <c r="AQ21" s="25">
        <f t="shared" si="0"/>
        <v>33</v>
      </c>
    </row>
    <row r="22" spans="1:43" x14ac:dyDescent="0.3">
      <c r="A22" t="s">
        <v>312</v>
      </c>
      <c r="B22" s="8"/>
      <c r="C22" s="8"/>
      <c r="D22" s="8"/>
      <c r="E22" s="8"/>
      <c r="F22" s="8"/>
      <c r="G22" s="8"/>
      <c r="H22" s="8">
        <f>IF(AQ22=33,1,0)</f>
        <v>1</v>
      </c>
      <c r="J22" s="10">
        <v>1</v>
      </c>
      <c r="K22" s="10">
        <v>1</v>
      </c>
      <c r="L22" s="10">
        <v>1</v>
      </c>
      <c r="M22" s="10">
        <v>1</v>
      </c>
      <c r="N22" s="10">
        <v>1</v>
      </c>
      <c r="O22" s="10">
        <v>1</v>
      </c>
      <c r="P22" s="10">
        <v>1</v>
      </c>
      <c r="Q22" s="10">
        <v>1</v>
      </c>
      <c r="R22" s="10">
        <v>1</v>
      </c>
      <c r="S22" s="10">
        <v>1</v>
      </c>
      <c r="T22" s="10">
        <v>1</v>
      </c>
      <c r="U22" s="10">
        <v>1</v>
      </c>
      <c r="V22" s="10">
        <v>1</v>
      </c>
      <c r="W22" s="10">
        <v>1</v>
      </c>
      <c r="X22" s="10">
        <v>1</v>
      </c>
      <c r="Y22" s="10">
        <v>1</v>
      </c>
      <c r="Z22" s="10">
        <v>1</v>
      </c>
      <c r="AA22" s="10">
        <v>1</v>
      </c>
      <c r="AB22" s="10">
        <v>1</v>
      </c>
      <c r="AC22" s="10">
        <v>1</v>
      </c>
      <c r="AD22" s="10">
        <v>1</v>
      </c>
      <c r="AE22" s="10">
        <v>1</v>
      </c>
      <c r="AF22" s="10">
        <v>1</v>
      </c>
      <c r="AG22" s="10">
        <v>1</v>
      </c>
      <c r="AH22" s="10">
        <v>1</v>
      </c>
      <c r="AI22" s="10">
        <v>1</v>
      </c>
      <c r="AJ22" s="10">
        <v>1</v>
      </c>
      <c r="AK22" s="10">
        <v>1</v>
      </c>
      <c r="AL22" s="10">
        <v>1</v>
      </c>
      <c r="AM22" s="10">
        <v>1</v>
      </c>
      <c r="AN22" s="10">
        <v>1</v>
      </c>
      <c r="AO22" s="10">
        <v>1</v>
      </c>
      <c r="AP22" s="10">
        <v>1</v>
      </c>
      <c r="AQ22" s="25">
        <f t="shared" si="0"/>
        <v>33</v>
      </c>
    </row>
    <row r="25" spans="1:43" x14ac:dyDescent="0.3">
      <c r="A25" t="s">
        <v>98</v>
      </c>
      <c r="B25">
        <f>SUM(B6:B22)</f>
        <v>0</v>
      </c>
    </row>
    <row r="26" spans="1:43" x14ac:dyDescent="0.3">
      <c r="A26" t="s">
        <v>99</v>
      </c>
      <c r="B26">
        <f>SUM(C6:C22)</f>
        <v>1</v>
      </c>
    </row>
    <row r="27" spans="1:43" x14ac:dyDescent="0.3">
      <c r="A27" t="s">
        <v>100</v>
      </c>
      <c r="B27">
        <f>SUM(D6:D22)</f>
        <v>0</v>
      </c>
    </row>
    <row r="28" spans="1:43" x14ac:dyDescent="0.3">
      <c r="A28" t="s">
        <v>101</v>
      </c>
      <c r="B28">
        <f>SUM(E6:E22)</f>
        <v>1</v>
      </c>
    </row>
    <row r="29" spans="1:43" x14ac:dyDescent="0.3">
      <c r="A29" t="s">
        <v>102</v>
      </c>
      <c r="B29">
        <f>SUM(F7:F23)</f>
        <v>2</v>
      </c>
    </row>
    <row r="30" spans="1:43" x14ac:dyDescent="0.3">
      <c r="A30" t="s">
        <v>316</v>
      </c>
      <c r="B30">
        <f>SUM(G6:G22)</f>
        <v>3</v>
      </c>
    </row>
    <row r="31" spans="1:43" x14ac:dyDescent="0.3">
      <c r="A31" t="s">
        <v>104</v>
      </c>
      <c r="B31">
        <f>SUM(H7:H23)</f>
        <v>7</v>
      </c>
    </row>
    <row r="33" spans="1:2" x14ac:dyDescent="0.3">
      <c r="A33" t="s">
        <v>105</v>
      </c>
      <c r="B33">
        <f>SUM(B25:B32)</f>
        <v>14</v>
      </c>
    </row>
  </sheetData>
  <mergeCells count="35">
    <mergeCell ref="N3:N5"/>
    <mergeCell ref="O3:O5"/>
    <mergeCell ref="P3:P5"/>
    <mergeCell ref="AJ3:AJ5"/>
    <mergeCell ref="AK3:AK5"/>
    <mergeCell ref="AL3:AL5"/>
    <mergeCell ref="J3:J5"/>
    <mergeCell ref="W3:W5"/>
    <mergeCell ref="X3:X5"/>
    <mergeCell ref="Y3:Y5"/>
    <mergeCell ref="Q3:Q5"/>
    <mergeCell ref="R3:R5"/>
    <mergeCell ref="S3:S5"/>
    <mergeCell ref="T3:T5"/>
    <mergeCell ref="U3:U5"/>
    <mergeCell ref="V3:V5"/>
    <mergeCell ref="K3:K5"/>
    <mergeCell ref="L3:L5"/>
    <mergeCell ref="M3:M5"/>
    <mergeCell ref="AO3:AO5"/>
    <mergeCell ref="AP3:AP5"/>
    <mergeCell ref="AQ3:AQ5"/>
    <mergeCell ref="AR3:AR5"/>
    <mergeCell ref="Z3:Z5"/>
    <mergeCell ref="AA3:AA5"/>
    <mergeCell ref="AB3:AB5"/>
    <mergeCell ref="AC3:AC5"/>
    <mergeCell ref="AN3:AN5"/>
    <mergeCell ref="AM3:AM5"/>
    <mergeCell ref="AD3:AD5"/>
    <mergeCell ref="AE3:AE5"/>
    <mergeCell ref="AF3:AF5"/>
    <mergeCell ref="AG3:AG5"/>
    <mergeCell ref="AH3:AH5"/>
    <mergeCell ref="AI3:AI5"/>
  </mergeCells>
  <conditionalFormatting sqref="B6:H9 B12:H13 C10:H11 B15:H22 B14:C14 E14:H14">
    <cfRule type="cellIs" dxfId="39" priority="5" operator="lessThan">
      <formula>$K$8-1</formula>
    </cfRule>
  </conditionalFormatting>
  <conditionalFormatting sqref="B10:B11">
    <cfRule type="cellIs" dxfId="38" priority="4" operator="lessThan">
      <formula>$J$8-1</formula>
    </cfRule>
  </conditionalFormatting>
  <conditionalFormatting sqref="J10:AP11">
    <cfRule type="cellIs" dxfId="37" priority="3" operator="lessThan">
      <formula>$J$8-1</formula>
    </cfRule>
  </conditionalFormatting>
  <conditionalFormatting sqref="D14">
    <cfRule type="cellIs" dxfId="36" priority="2" operator="lessThan">
      <formula>$J$8-1</formula>
    </cfRule>
  </conditionalFormatting>
  <conditionalFormatting sqref="J14:AP14">
    <cfRule type="cellIs" dxfId="35" priority="1" operator="lessThan">
      <formula>$J$8-1</formula>
    </cfRule>
  </conditionalFormatting>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W33"/>
  <sheetViews>
    <sheetView workbookViewId="0">
      <selection activeCell="H5" sqref="H5"/>
    </sheetView>
  </sheetViews>
  <sheetFormatPr defaultRowHeight="14.4" x14ac:dyDescent="0.3"/>
  <cols>
    <col min="1" max="1" width="26" bestFit="1" customWidth="1"/>
    <col min="2" max="8" width="5.6640625" customWidth="1"/>
    <col min="10" max="10" width="13.33203125" customWidth="1"/>
    <col min="11" max="11" width="6.6640625" customWidth="1"/>
    <col min="12" max="12" width="12.88671875" customWidth="1"/>
    <col min="13" max="14" width="12.5546875" customWidth="1"/>
    <col min="15" max="15" width="13" customWidth="1"/>
    <col min="16" max="16" width="6.88671875" customWidth="1"/>
    <col min="18" max="18" width="12.88671875" customWidth="1"/>
    <col min="19" max="19" width="12.5546875" customWidth="1"/>
    <col min="20" max="20" width="6.6640625" customWidth="1"/>
    <col min="22" max="22" width="24.33203125" customWidth="1"/>
  </cols>
  <sheetData>
    <row r="3" spans="1:23" x14ac:dyDescent="0.3">
      <c r="J3" s="32" t="s">
        <v>314</v>
      </c>
      <c r="K3" s="32" t="s">
        <v>218</v>
      </c>
      <c r="L3" s="32" t="s">
        <v>219</v>
      </c>
      <c r="M3" s="32" t="s">
        <v>220</v>
      </c>
      <c r="N3" s="32" t="s">
        <v>221</v>
      </c>
      <c r="O3" s="32" t="s">
        <v>222</v>
      </c>
      <c r="P3" s="32" t="s">
        <v>223</v>
      </c>
      <c r="Q3" s="32" t="s">
        <v>224</v>
      </c>
      <c r="R3" s="32" t="s">
        <v>225</v>
      </c>
      <c r="S3" s="32" t="s">
        <v>226</v>
      </c>
      <c r="T3" s="32" t="s">
        <v>227</v>
      </c>
      <c r="U3" s="32" t="s">
        <v>228</v>
      </c>
      <c r="V3" s="32" t="s">
        <v>315</v>
      </c>
    </row>
    <row r="4" spans="1:23" x14ac:dyDescent="0.3">
      <c r="J4" s="32"/>
      <c r="K4" s="32"/>
      <c r="L4" s="32"/>
      <c r="M4" s="32"/>
      <c r="N4" s="32"/>
      <c r="O4" s="32"/>
      <c r="P4" s="32"/>
      <c r="Q4" s="32"/>
      <c r="R4" s="32"/>
      <c r="S4" s="32"/>
      <c r="T4" s="32"/>
      <c r="U4" s="32"/>
      <c r="V4" s="32"/>
    </row>
    <row r="5" spans="1:23" ht="103.8" x14ac:dyDescent="0.3">
      <c r="B5" s="9" t="s">
        <v>91</v>
      </c>
      <c r="C5" s="9" t="s">
        <v>313</v>
      </c>
      <c r="D5" s="9" t="s">
        <v>317</v>
      </c>
      <c r="E5" s="9" t="s">
        <v>79</v>
      </c>
      <c r="F5" s="9" t="s">
        <v>80</v>
      </c>
      <c r="G5" s="9" t="s">
        <v>81</v>
      </c>
      <c r="H5" s="9" t="s">
        <v>110</v>
      </c>
      <c r="J5" s="32"/>
      <c r="K5" s="32"/>
      <c r="L5" s="32"/>
      <c r="M5" s="32"/>
      <c r="N5" s="32"/>
      <c r="O5" s="32"/>
      <c r="P5" s="32"/>
      <c r="Q5" s="32"/>
      <c r="R5" s="32"/>
      <c r="S5" s="32"/>
      <c r="T5" s="32"/>
      <c r="U5" s="32"/>
      <c r="V5" s="32"/>
    </row>
    <row r="6" spans="1:23" x14ac:dyDescent="0.3">
      <c r="A6" t="s">
        <v>296</v>
      </c>
      <c r="B6" s="8"/>
      <c r="C6" s="8"/>
      <c r="D6" s="8"/>
      <c r="E6" s="8"/>
      <c r="F6" s="8"/>
      <c r="G6" s="8">
        <f>IF(W6=13,1,0)</f>
        <v>1</v>
      </c>
      <c r="H6" s="8"/>
      <c r="J6" s="10">
        <v>1</v>
      </c>
      <c r="K6" s="10">
        <v>1</v>
      </c>
      <c r="L6" s="10">
        <v>1</v>
      </c>
      <c r="M6" s="10">
        <v>1</v>
      </c>
      <c r="N6" s="10">
        <v>1</v>
      </c>
      <c r="O6" s="10">
        <v>1</v>
      </c>
      <c r="P6" s="10">
        <v>1</v>
      </c>
      <c r="Q6" s="10">
        <v>1</v>
      </c>
      <c r="R6" s="10">
        <v>1</v>
      </c>
      <c r="S6" s="10">
        <v>1</v>
      </c>
      <c r="T6" s="10">
        <v>1</v>
      </c>
      <c r="U6" s="10">
        <v>1</v>
      </c>
      <c r="V6" s="10">
        <v>1</v>
      </c>
      <c r="W6">
        <f>SUM(J6:V6)</f>
        <v>13</v>
      </c>
    </row>
    <row r="7" spans="1:23" x14ac:dyDescent="0.3">
      <c r="A7" t="s">
        <v>297</v>
      </c>
      <c r="B7" s="8"/>
      <c r="C7" s="8"/>
      <c r="D7" s="8"/>
      <c r="E7" s="8"/>
      <c r="F7" s="8"/>
      <c r="G7" s="8">
        <f>IF(W7=13,1,0)</f>
        <v>1</v>
      </c>
      <c r="H7" s="8"/>
      <c r="J7" s="10">
        <v>1</v>
      </c>
      <c r="K7" s="10">
        <v>1</v>
      </c>
      <c r="L7" s="10">
        <v>1</v>
      </c>
      <c r="M7" s="10">
        <v>1</v>
      </c>
      <c r="N7" s="10">
        <v>1</v>
      </c>
      <c r="O7" s="10">
        <v>1</v>
      </c>
      <c r="P7" s="10">
        <v>1</v>
      </c>
      <c r="Q7" s="10">
        <v>1</v>
      </c>
      <c r="R7" s="10">
        <v>1</v>
      </c>
      <c r="S7" s="10">
        <v>1</v>
      </c>
      <c r="T7" s="10">
        <v>1</v>
      </c>
      <c r="U7" s="10">
        <v>1</v>
      </c>
      <c r="V7" s="10">
        <v>1</v>
      </c>
      <c r="W7">
        <f t="shared" ref="W7:W22" si="0">SUM(J7:V7)</f>
        <v>13</v>
      </c>
    </row>
    <row r="8" spans="1:23" x14ac:dyDescent="0.3">
      <c r="A8" t="s">
        <v>298</v>
      </c>
      <c r="B8" s="8"/>
      <c r="C8" s="8"/>
      <c r="D8" s="8"/>
      <c r="E8" s="8"/>
      <c r="F8" s="8"/>
      <c r="G8" s="8"/>
      <c r="H8" s="8">
        <f>IF(W8=13,1,0)</f>
        <v>1</v>
      </c>
      <c r="J8" s="10">
        <v>1</v>
      </c>
      <c r="K8" s="10">
        <v>1</v>
      </c>
      <c r="L8" s="10">
        <v>1</v>
      </c>
      <c r="M8" s="10">
        <v>1</v>
      </c>
      <c r="N8" s="10">
        <v>1</v>
      </c>
      <c r="O8" s="10">
        <v>1</v>
      </c>
      <c r="P8" s="10">
        <v>1</v>
      </c>
      <c r="Q8" s="10">
        <v>1</v>
      </c>
      <c r="R8" s="10">
        <v>1</v>
      </c>
      <c r="S8" s="10">
        <v>1</v>
      </c>
      <c r="T8" s="10">
        <v>1</v>
      </c>
      <c r="U8" s="10">
        <v>1</v>
      </c>
      <c r="V8" s="10">
        <v>1</v>
      </c>
      <c r="W8">
        <f t="shared" si="0"/>
        <v>13</v>
      </c>
    </row>
    <row r="9" spans="1:23" x14ac:dyDescent="0.3">
      <c r="A9" t="s">
        <v>299</v>
      </c>
      <c r="B9" s="8"/>
      <c r="C9" s="8"/>
      <c r="D9" s="8"/>
      <c r="E9" s="8">
        <f>IF(W9=13,1,0)</f>
        <v>1</v>
      </c>
      <c r="F9" s="8"/>
      <c r="G9" s="8"/>
      <c r="H9" s="8"/>
      <c r="J9" s="10">
        <v>1</v>
      </c>
      <c r="K9" s="10">
        <v>1</v>
      </c>
      <c r="L9" s="10">
        <v>1</v>
      </c>
      <c r="M9" s="10">
        <v>1</v>
      </c>
      <c r="N9" s="10">
        <v>1</v>
      </c>
      <c r="O9" s="10">
        <v>1</v>
      </c>
      <c r="P9" s="10">
        <v>1</v>
      </c>
      <c r="Q9" s="10">
        <v>1</v>
      </c>
      <c r="R9" s="10">
        <v>1</v>
      </c>
      <c r="S9" s="10">
        <v>1</v>
      </c>
      <c r="T9" s="10">
        <v>1</v>
      </c>
      <c r="U9" s="10">
        <v>1</v>
      </c>
      <c r="V9" s="10">
        <v>1</v>
      </c>
      <c r="W9">
        <f t="shared" si="0"/>
        <v>13</v>
      </c>
    </row>
    <row r="10" spans="1:23" x14ac:dyDescent="0.3">
      <c r="A10" t="s">
        <v>300</v>
      </c>
      <c r="B10" s="8" t="s">
        <v>146</v>
      </c>
      <c r="C10" s="8"/>
      <c r="D10" s="8"/>
      <c r="E10" s="8"/>
      <c r="F10" s="8"/>
      <c r="G10" s="8"/>
      <c r="H10" s="8"/>
      <c r="J10" s="8" t="s">
        <v>146</v>
      </c>
      <c r="K10" s="8" t="s">
        <v>146</v>
      </c>
      <c r="L10" s="8" t="s">
        <v>146</v>
      </c>
      <c r="M10" s="8" t="s">
        <v>146</v>
      </c>
      <c r="N10" s="8" t="s">
        <v>146</v>
      </c>
      <c r="O10" s="8" t="s">
        <v>146</v>
      </c>
      <c r="P10" s="8" t="s">
        <v>146</v>
      </c>
      <c r="Q10" s="8" t="s">
        <v>146</v>
      </c>
      <c r="R10" s="8" t="s">
        <v>146</v>
      </c>
      <c r="S10" s="8" t="s">
        <v>146</v>
      </c>
      <c r="T10" s="8" t="s">
        <v>146</v>
      </c>
      <c r="U10" s="8" t="s">
        <v>146</v>
      </c>
      <c r="V10" s="8" t="s">
        <v>146</v>
      </c>
    </row>
    <row r="11" spans="1:23" x14ac:dyDescent="0.3">
      <c r="A11" t="s">
        <v>301</v>
      </c>
      <c r="B11" s="8" t="s">
        <v>146</v>
      </c>
      <c r="C11" s="8"/>
      <c r="D11" s="8"/>
      <c r="E11" s="8"/>
      <c r="F11" s="8"/>
      <c r="G11" s="8"/>
      <c r="H11" s="8"/>
      <c r="J11" s="8" t="s">
        <v>146</v>
      </c>
      <c r="K11" s="8" t="s">
        <v>146</v>
      </c>
      <c r="L11" s="8" t="s">
        <v>146</v>
      </c>
      <c r="M11" s="8" t="s">
        <v>146</v>
      </c>
      <c r="N11" s="8" t="s">
        <v>146</v>
      </c>
      <c r="O11" s="8" t="s">
        <v>146</v>
      </c>
      <c r="P11" s="8" t="s">
        <v>146</v>
      </c>
      <c r="Q11" s="8" t="s">
        <v>146</v>
      </c>
      <c r="R11" s="8" t="s">
        <v>146</v>
      </c>
      <c r="S11" s="8" t="s">
        <v>146</v>
      </c>
      <c r="T11" s="8" t="s">
        <v>146</v>
      </c>
      <c r="U11" s="8" t="s">
        <v>146</v>
      </c>
      <c r="V11" s="8" t="s">
        <v>146</v>
      </c>
    </row>
    <row r="12" spans="1:23" x14ac:dyDescent="0.3">
      <c r="A12" t="s">
        <v>302</v>
      </c>
      <c r="B12" s="8"/>
      <c r="C12" s="8">
        <f>IF(W12=13,1,0)</f>
        <v>1</v>
      </c>
      <c r="D12" s="8"/>
      <c r="E12" s="8"/>
      <c r="F12" s="8"/>
      <c r="G12" s="8"/>
      <c r="H12" s="8"/>
      <c r="J12" s="10">
        <v>1</v>
      </c>
      <c r="K12" s="10">
        <v>1</v>
      </c>
      <c r="L12" s="10">
        <v>1</v>
      </c>
      <c r="M12" s="10">
        <v>1</v>
      </c>
      <c r="N12" s="10">
        <v>1</v>
      </c>
      <c r="O12" s="10">
        <v>1</v>
      </c>
      <c r="P12" s="10">
        <v>1</v>
      </c>
      <c r="Q12" s="10">
        <v>1</v>
      </c>
      <c r="R12" s="10">
        <v>1</v>
      </c>
      <c r="S12" s="10">
        <v>1</v>
      </c>
      <c r="T12" s="10">
        <v>1</v>
      </c>
      <c r="U12" s="10">
        <v>1</v>
      </c>
      <c r="V12" s="10">
        <v>1</v>
      </c>
      <c r="W12">
        <f t="shared" si="0"/>
        <v>13</v>
      </c>
    </row>
    <row r="13" spans="1:23" x14ac:dyDescent="0.3">
      <c r="A13" t="s">
        <v>303</v>
      </c>
      <c r="B13" s="8"/>
      <c r="C13" s="8"/>
      <c r="D13" s="8"/>
      <c r="E13" s="8"/>
      <c r="F13" s="8"/>
      <c r="G13" s="8"/>
      <c r="H13" s="8">
        <f>IF(W13=13,1,0)</f>
        <v>1</v>
      </c>
      <c r="J13" s="10">
        <v>1</v>
      </c>
      <c r="K13" s="10">
        <v>1</v>
      </c>
      <c r="L13" s="10">
        <v>1</v>
      </c>
      <c r="M13" s="10">
        <v>1</v>
      </c>
      <c r="N13" s="10">
        <v>1</v>
      </c>
      <c r="O13" s="10">
        <v>1</v>
      </c>
      <c r="P13" s="10">
        <v>1</v>
      </c>
      <c r="Q13" s="10">
        <v>1</v>
      </c>
      <c r="R13" s="10">
        <v>1</v>
      </c>
      <c r="S13" s="10">
        <v>1</v>
      </c>
      <c r="T13" s="10">
        <v>1</v>
      </c>
      <c r="U13" s="10">
        <v>1</v>
      </c>
      <c r="V13" s="10">
        <v>1</v>
      </c>
      <c r="W13">
        <f t="shared" si="0"/>
        <v>13</v>
      </c>
    </row>
    <row r="14" spans="1:23" x14ac:dyDescent="0.3">
      <c r="A14" t="s">
        <v>304</v>
      </c>
      <c r="B14" s="8"/>
      <c r="C14" s="8"/>
      <c r="D14" s="8" t="s">
        <v>146</v>
      </c>
      <c r="E14" s="8"/>
      <c r="F14" s="8"/>
      <c r="G14" s="8"/>
      <c r="H14" s="8"/>
      <c r="J14" s="8" t="s">
        <v>146</v>
      </c>
      <c r="K14" s="8" t="s">
        <v>146</v>
      </c>
      <c r="L14" s="8" t="s">
        <v>146</v>
      </c>
      <c r="M14" s="8" t="s">
        <v>146</v>
      </c>
      <c r="N14" s="8" t="s">
        <v>146</v>
      </c>
      <c r="O14" s="8" t="s">
        <v>146</v>
      </c>
      <c r="P14" s="8" t="s">
        <v>146</v>
      </c>
      <c r="Q14" s="8" t="s">
        <v>146</v>
      </c>
      <c r="R14" s="8" t="s">
        <v>146</v>
      </c>
      <c r="S14" s="8" t="s">
        <v>146</v>
      </c>
      <c r="T14" s="8" t="s">
        <v>146</v>
      </c>
      <c r="U14" s="8" t="s">
        <v>146</v>
      </c>
      <c r="V14" s="8" t="s">
        <v>146</v>
      </c>
      <c r="W14">
        <f t="shared" si="0"/>
        <v>0</v>
      </c>
    </row>
    <row r="15" spans="1:23" x14ac:dyDescent="0.3">
      <c r="A15" t="s">
        <v>305</v>
      </c>
      <c r="B15" s="8"/>
      <c r="C15" s="8"/>
      <c r="D15" s="8"/>
      <c r="E15" s="8"/>
      <c r="F15" s="8"/>
      <c r="G15" s="8"/>
      <c r="H15" s="8">
        <f>IF(W15=13,1,0)</f>
        <v>1</v>
      </c>
      <c r="J15" s="10">
        <v>1</v>
      </c>
      <c r="K15" s="10">
        <v>1</v>
      </c>
      <c r="L15" s="10">
        <v>1</v>
      </c>
      <c r="M15" s="10">
        <v>1</v>
      </c>
      <c r="N15" s="10">
        <v>1</v>
      </c>
      <c r="O15" s="10">
        <v>1</v>
      </c>
      <c r="P15" s="10">
        <v>1</v>
      </c>
      <c r="Q15" s="10">
        <v>1</v>
      </c>
      <c r="R15" s="10">
        <v>1</v>
      </c>
      <c r="S15" s="10">
        <v>1</v>
      </c>
      <c r="T15" s="10">
        <v>1</v>
      </c>
      <c r="U15" s="10">
        <v>1</v>
      </c>
      <c r="V15" s="10">
        <v>1</v>
      </c>
      <c r="W15">
        <f t="shared" si="0"/>
        <v>13</v>
      </c>
    </row>
    <row r="16" spans="1:23" x14ac:dyDescent="0.3">
      <c r="A16" t="s">
        <v>306</v>
      </c>
      <c r="B16" s="8"/>
      <c r="C16" s="8"/>
      <c r="D16" s="8"/>
      <c r="E16" s="8"/>
      <c r="F16" s="8"/>
      <c r="G16" s="8"/>
      <c r="H16" s="8">
        <f>IF(W16=13,1,0)</f>
        <v>1</v>
      </c>
      <c r="J16" s="10">
        <v>1</v>
      </c>
      <c r="K16" s="10">
        <v>1</v>
      </c>
      <c r="L16" s="10">
        <v>1</v>
      </c>
      <c r="M16" s="10">
        <v>1</v>
      </c>
      <c r="N16" s="10">
        <v>1</v>
      </c>
      <c r="O16" s="10">
        <v>1</v>
      </c>
      <c r="P16" s="10">
        <v>1</v>
      </c>
      <c r="Q16" s="10">
        <v>1</v>
      </c>
      <c r="R16" s="10">
        <v>1</v>
      </c>
      <c r="S16" s="10">
        <v>1</v>
      </c>
      <c r="T16" s="10">
        <v>1</v>
      </c>
      <c r="U16" s="10">
        <v>1</v>
      </c>
      <c r="V16" s="10">
        <v>1</v>
      </c>
      <c r="W16">
        <f t="shared" si="0"/>
        <v>13</v>
      </c>
    </row>
    <row r="17" spans="1:23" x14ac:dyDescent="0.3">
      <c r="A17" t="s">
        <v>307</v>
      </c>
      <c r="B17" s="8"/>
      <c r="C17" s="8"/>
      <c r="D17" s="8"/>
      <c r="E17" s="8"/>
      <c r="F17" s="8"/>
      <c r="G17" s="8"/>
      <c r="H17" s="8">
        <f>IF(W17=13,1,0)</f>
        <v>1</v>
      </c>
      <c r="J17" s="10">
        <v>1</v>
      </c>
      <c r="K17" s="10">
        <v>1</v>
      </c>
      <c r="L17" s="10">
        <v>1</v>
      </c>
      <c r="M17" s="10">
        <v>1</v>
      </c>
      <c r="N17" s="10">
        <v>1</v>
      </c>
      <c r="O17" s="10">
        <v>1</v>
      </c>
      <c r="P17" s="10">
        <v>1</v>
      </c>
      <c r="Q17" s="10">
        <v>1</v>
      </c>
      <c r="R17" s="10">
        <v>1</v>
      </c>
      <c r="S17" s="10">
        <v>1</v>
      </c>
      <c r="T17" s="10">
        <v>1</v>
      </c>
      <c r="U17" s="10">
        <v>1</v>
      </c>
      <c r="V17" s="10">
        <v>1</v>
      </c>
      <c r="W17">
        <f t="shared" si="0"/>
        <v>13</v>
      </c>
    </row>
    <row r="18" spans="1:23" x14ac:dyDescent="0.3">
      <c r="A18" t="s">
        <v>308</v>
      </c>
      <c r="B18" s="8"/>
      <c r="C18" s="8"/>
      <c r="D18" s="8"/>
      <c r="E18" s="8"/>
      <c r="F18" s="8">
        <f>IF(W18=13,1,0)</f>
        <v>1</v>
      </c>
      <c r="G18" s="8"/>
      <c r="H18" s="8"/>
      <c r="J18" s="10">
        <v>1</v>
      </c>
      <c r="K18" s="10">
        <v>1</v>
      </c>
      <c r="L18" s="10">
        <v>1</v>
      </c>
      <c r="M18" s="10">
        <v>1</v>
      </c>
      <c r="N18" s="10">
        <v>1</v>
      </c>
      <c r="O18" s="10">
        <v>1</v>
      </c>
      <c r="P18" s="10">
        <v>1</v>
      </c>
      <c r="Q18" s="10">
        <v>1</v>
      </c>
      <c r="R18" s="10">
        <v>1</v>
      </c>
      <c r="S18" s="10">
        <v>1</v>
      </c>
      <c r="T18" s="10">
        <v>1</v>
      </c>
      <c r="U18" s="10">
        <v>1</v>
      </c>
      <c r="V18" s="10">
        <v>1</v>
      </c>
      <c r="W18">
        <f t="shared" si="0"/>
        <v>13</v>
      </c>
    </row>
    <row r="19" spans="1:23" x14ac:dyDescent="0.3">
      <c r="A19" t="s">
        <v>309</v>
      </c>
      <c r="B19" s="8"/>
      <c r="C19" s="8"/>
      <c r="D19" s="8"/>
      <c r="E19" s="8"/>
      <c r="F19" s="8"/>
      <c r="G19" s="8">
        <f>IF(W19=13,1,0)</f>
        <v>1</v>
      </c>
      <c r="H19" s="8"/>
      <c r="J19" s="10">
        <v>1</v>
      </c>
      <c r="K19" s="10">
        <v>1</v>
      </c>
      <c r="L19" s="10">
        <v>1</v>
      </c>
      <c r="M19" s="10">
        <v>1</v>
      </c>
      <c r="N19" s="10">
        <v>1</v>
      </c>
      <c r="O19" s="10">
        <v>1</v>
      </c>
      <c r="P19" s="10">
        <v>1</v>
      </c>
      <c r="Q19" s="10">
        <v>1</v>
      </c>
      <c r="R19" s="10">
        <v>1</v>
      </c>
      <c r="S19" s="10">
        <v>1</v>
      </c>
      <c r="T19" s="10">
        <v>1</v>
      </c>
      <c r="U19" s="10">
        <v>1</v>
      </c>
      <c r="V19" s="10">
        <v>1</v>
      </c>
      <c r="W19">
        <f t="shared" si="0"/>
        <v>13</v>
      </c>
    </row>
    <row r="20" spans="1:23" x14ac:dyDescent="0.3">
      <c r="A20" t="s">
        <v>310</v>
      </c>
      <c r="B20" s="8"/>
      <c r="C20" s="8"/>
      <c r="D20" s="8"/>
      <c r="E20" s="8"/>
      <c r="F20" s="8">
        <f>IF(W20=13,1,0)</f>
        <v>1</v>
      </c>
      <c r="G20" s="8"/>
      <c r="H20" s="8"/>
      <c r="J20" s="10">
        <v>1</v>
      </c>
      <c r="K20" s="10">
        <v>1</v>
      </c>
      <c r="L20" s="10">
        <v>1</v>
      </c>
      <c r="M20" s="10">
        <v>1</v>
      </c>
      <c r="N20" s="10">
        <v>1</v>
      </c>
      <c r="O20" s="10">
        <v>1</v>
      </c>
      <c r="P20" s="10">
        <v>1</v>
      </c>
      <c r="Q20" s="10">
        <v>1</v>
      </c>
      <c r="R20" s="10">
        <v>1</v>
      </c>
      <c r="S20" s="10">
        <v>1</v>
      </c>
      <c r="T20" s="10">
        <v>1</v>
      </c>
      <c r="U20" s="10">
        <v>1</v>
      </c>
      <c r="V20" s="10">
        <v>1</v>
      </c>
      <c r="W20">
        <f t="shared" si="0"/>
        <v>13</v>
      </c>
    </row>
    <row r="21" spans="1:23" x14ac:dyDescent="0.3">
      <c r="A21" t="s">
        <v>311</v>
      </c>
      <c r="B21" s="8"/>
      <c r="C21" s="8"/>
      <c r="D21" s="8"/>
      <c r="E21" s="8"/>
      <c r="F21" s="8"/>
      <c r="G21" s="8"/>
      <c r="H21" s="8">
        <f>IF(W21=13,1,0)</f>
        <v>1</v>
      </c>
      <c r="J21" s="10">
        <v>1</v>
      </c>
      <c r="K21" s="10">
        <v>1</v>
      </c>
      <c r="L21" s="10">
        <v>1</v>
      </c>
      <c r="M21" s="10">
        <v>1</v>
      </c>
      <c r="N21" s="10">
        <v>1</v>
      </c>
      <c r="O21" s="10">
        <v>1</v>
      </c>
      <c r="P21" s="10">
        <v>1</v>
      </c>
      <c r="Q21" s="10">
        <v>1</v>
      </c>
      <c r="R21" s="10">
        <v>1</v>
      </c>
      <c r="S21" s="10">
        <v>1</v>
      </c>
      <c r="T21" s="10">
        <v>1</v>
      </c>
      <c r="U21" s="10">
        <v>1</v>
      </c>
      <c r="V21" s="10">
        <v>1</v>
      </c>
      <c r="W21">
        <f t="shared" si="0"/>
        <v>13</v>
      </c>
    </row>
    <row r="22" spans="1:23" x14ac:dyDescent="0.3">
      <c r="A22" t="s">
        <v>312</v>
      </c>
      <c r="B22" s="8"/>
      <c r="C22" s="8"/>
      <c r="D22" s="8"/>
      <c r="E22" s="8"/>
      <c r="F22" s="8"/>
      <c r="G22" s="8"/>
      <c r="H22" s="8">
        <f>IF(W22=13,1,0)</f>
        <v>1</v>
      </c>
      <c r="J22" s="10">
        <v>1</v>
      </c>
      <c r="K22" s="10">
        <v>1</v>
      </c>
      <c r="L22" s="10">
        <v>1</v>
      </c>
      <c r="M22" s="10">
        <v>1</v>
      </c>
      <c r="N22" s="10">
        <v>1</v>
      </c>
      <c r="O22" s="10">
        <v>1</v>
      </c>
      <c r="P22" s="10">
        <v>1</v>
      </c>
      <c r="Q22" s="10">
        <v>1</v>
      </c>
      <c r="R22" s="10">
        <v>1</v>
      </c>
      <c r="S22" s="10">
        <v>1</v>
      </c>
      <c r="T22" s="10">
        <v>1</v>
      </c>
      <c r="U22" s="10">
        <v>1</v>
      </c>
      <c r="V22" s="10">
        <v>1</v>
      </c>
      <c r="W22">
        <f t="shared" si="0"/>
        <v>13</v>
      </c>
    </row>
    <row r="25" spans="1:23" x14ac:dyDescent="0.3">
      <c r="A25" t="s">
        <v>98</v>
      </c>
      <c r="B25">
        <f>SUM(B6:B22)</f>
        <v>0</v>
      </c>
    </row>
    <row r="26" spans="1:23" x14ac:dyDescent="0.3">
      <c r="A26" t="s">
        <v>99</v>
      </c>
      <c r="B26">
        <f>SUM(C6:C22)</f>
        <v>1</v>
      </c>
    </row>
    <row r="27" spans="1:23" x14ac:dyDescent="0.3">
      <c r="A27" t="s">
        <v>100</v>
      </c>
      <c r="B27">
        <f>SUM(D6:D22)</f>
        <v>0</v>
      </c>
    </row>
    <row r="28" spans="1:23" x14ac:dyDescent="0.3">
      <c r="A28" t="s">
        <v>101</v>
      </c>
      <c r="B28">
        <f>SUM(E6:E22)</f>
        <v>1</v>
      </c>
    </row>
    <row r="29" spans="1:23" x14ac:dyDescent="0.3">
      <c r="A29" t="s">
        <v>102</v>
      </c>
      <c r="B29">
        <f>SUM(F7:F23)</f>
        <v>2</v>
      </c>
    </row>
    <row r="30" spans="1:23" x14ac:dyDescent="0.3">
      <c r="A30" t="s">
        <v>316</v>
      </c>
      <c r="B30">
        <f>SUM(G6:G22)</f>
        <v>3</v>
      </c>
    </row>
    <row r="31" spans="1:23" x14ac:dyDescent="0.3">
      <c r="A31" t="s">
        <v>104</v>
      </c>
      <c r="B31">
        <f>SUM(H7:H23)</f>
        <v>7</v>
      </c>
    </row>
    <row r="33" spans="1:2" x14ac:dyDescent="0.3">
      <c r="A33" t="s">
        <v>105</v>
      </c>
      <c r="B33">
        <f>SUM(B25:B32)</f>
        <v>14</v>
      </c>
    </row>
  </sheetData>
  <mergeCells count="13">
    <mergeCell ref="U3:U5"/>
    <mergeCell ref="V3:V5"/>
    <mergeCell ref="O3:O5"/>
    <mergeCell ref="P3:P5"/>
    <mergeCell ref="Q3:Q5"/>
    <mergeCell ref="R3:R5"/>
    <mergeCell ref="S3:S5"/>
    <mergeCell ref="T3:T5"/>
    <mergeCell ref="J3:J5"/>
    <mergeCell ref="K3:K5"/>
    <mergeCell ref="L3:L5"/>
    <mergeCell ref="M3:M5"/>
    <mergeCell ref="N3:N5"/>
  </mergeCells>
  <conditionalFormatting sqref="B6:H9 B12:H13 C10:H11 B15:H22 B14:C14 E14:H14">
    <cfRule type="cellIs" dxfId="34" priority="5" operator="lessThan">
      <formula>$J$8-1</formula>
    </cfRule>
  </conditionalFormatting>
  <conditionalFormatting sqref="B10:B11">
    <cfRule type="cellIs" dxfId="33" priority="4" operator="lessThan">
      <formula>$J$8-1</formula>
    </cfRule>
  </conditionalFormatting>
  <conditionalFormatting sqref="J10:V11">
    <cfRule type="cellIs" dxfId="32" priority="3" operator="lessThan">
      <formula>$J$8-1</formula>
    </cfRule>
  </conditionalFormatting>
  <conditionalFormatting sqref="D14">
    <cfRule type="cellIs" dxfId="31" priority="2" operator="lessThan">
      <formula>$J$8-1</formula>
    </cfRule>
  </conditionalFormatting>
  <conditionalFormatting sqref="J14:V14">
    <cfRule type="cellIs" dxfId="30" priority="1" operator="lessThan">
      <formula>$J$8-1</formula>
    </cfRule>
  </conditionalFormatting>
  <pageMargins left="0.7" right="0.7" top="0.75" bottom="0.75"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33"/>
  <sheetViews>
    <sheetView workbookViewId="0">
      <selection activeCell="H5" sqref="H5"/>
    </sheetView>
  </sheetViews>
  <sheetFormatPr defaultRowHeight="14.4" x14ac:dyDescent="0.3"/>
  <cols>
    <col min="1" max="1" width="26" bestFit="1" customWidth="1"/>
    <col min="2" max="8" width="5.6640625" customWidth="1"/>
  </cols>
  <sheetData>
    <row r="3" spans="1:24" x14ac:dyDescent="0.3">
      <c r="J3" s="32" t="s">
        <v>229</v>
      </c>
      <c r="K3" s="32" t="s">
        <v>230</v>
      </c>
      <c r="L3" s="32" t="s">
        <v>231</v>
      </c>
      <c r="M3" s="32" t="s">
        <v>232</v>
      </c>
      <c r="N3" s="32" t="s">
        <v>233</v>
      </c>
      <c r="O3" s="32" t="s">
        <v>234</v>
      </c>
      <c r="P3" s="32" t="s">
        <v>235</v>
      </c>
      <c r="Q3" s="32" t="s">
        <v>236</v>
      </c>
      <c r="R3" s="32" t="s">
        <v>237</v>
      </c>
      <c r="S3" s="32" t="s">
        <v>238</v>
      </c>
      <c r="T3" s="32" t="s">
        <v>239</v>
      </c>
      <c r="U3" s="32" t="s">
        <v>240</v>
      </c>
      <c r="V3" s="32" t="s">
        <v>241</v>
      </c>
      <c r="W3" s="32" t="s">
        <v>242</v>
      </c>
    </row>
    <row r="4" spans="1:24" x14ac:dyDescent="0.3">
      <c r="J4" s="32"/>
      <c r="K4" s="32"/>
      <c r="L4" s="32"/>
      <c r="M4" s="32"/>
      <c r="N4" s="32"/>
      <c r="O4" s="32"/>
      <c r="P4" s="32"/>
      <c r="Q4" s="32"/>
      <c r="R4" s="32"/>
      <c r="S4" s="32"/>
      <c r="T4" s="32"/>
      <c r="U4" s="32"/>
      <c r="V4" s="32"/>
      <c r="W4" s="32"/>
    </row>
    <row r="5" spans="1:24" ht="103.8" x14ac:dyDescent="0.3">
      <c r="B5" s="9" t="s">
        <v>91</v>
      </c>
      <c r="C5" s="9" t="s">
        <v>313</v>
      </c>
      <c r="D5" s="9" t="s">
        <v>317</v>
      </c>
      <c r="E5" s="9" t="s">
        <v>79</v>
      </c>
      <c r="F5" s="9" t="s">
        <v>80</v>
      </c>
      <c r="G5" s="9" t="s">
        <v>318</v>
      </c>
      <c r="H5" s="9" t="s">
        <v>319</v>
      </c>
      <c r="J5" s="32"/>
      <c r="K5" s="32"/>
      <c r="L5" s="32"/>
      <c r="M5" s="32"/>
      <c r="N5" s="32"/>
      <c r="O5" s="32"/>
      <c r="P5" s="32"/>
      <c r="Q5" s="32"/>
      <c r="R5" s="32"/>
      <c r="S5" s="32"/>
      <c r="T5" s="32"/>
      <c r="U5" s="32"/>
      <c r="V5" s="32"/>
      <c r="W5" s="32"/>
    </row>
    <row r="6" spans="1:24" x14ac:dyDescent="0.3">
      <c r="A6" t="s">
        <v>296</v>
      </c>
      <c r="B6" s="8"/>
      <c r="C6" s="8"/>
      <c r="D6" s="8"/>
      <c r="E6" s="8"/>
      <c r="F6" s="8"/>
      <c r="G6" s="8">
        <f>IF(X6=14,1,0)</f>
        <v>1</v>
      </c>
      <c r="H6" s="8"/>
      <c r="J6" s="10">
        <v>1</v>
      </c>
      <c r="K6" s="10">
        <v>1</v>
      </c>
      <c r="L6" s="10">
        <v>1</v>
      </c>
      <c r="M6" s="10">
        <v>1</v>
      </c>
      <c r="N6" s="10">
        <v>1</v>
      </c>
      <c r="O6" s="10">
        <v>1</v>
      </c>
      <c r="P6" s="10">
        <v>1</v>
      </c>
      <c r="Q6" s="10">
        <v>1</v>
      </c>
      <c r="R6" s="10">
        <v>1</v>
      </c>
      <c r="S6" s="10">
        <v>1</v>
      </c>
      <c r="T6" s="10">
        <v>1</v>
      </c>
      <c r="U6" s="10">
        <v>1</v>
      </c>
      <c r="V6" s="10">
        <v>1</v>
      </c>
      <c r="W6" s="10">
        <v>1</v>
      </c>
      <c r="X6">
        <f>SUM(J6:W6)</f>
        <v>14</v>
      </c>
    </row>
    <row r="7" spans="1:24" x14ac:dyDescent="0.3">
      <c r="A7" t="s">
        <v>297</v>
      </c>
      <c r="B7" s="8"/>
      <c r="C7" s="8"/>
      <c r="D7" s="8"/>
      <c r="E7" s="8"/>
      <c r="F7" s="8"/>
      <c r="G7" s="8">
        <f>IF(X7=14,1,0)</f>
        <v>1</v>
      </c>
      <c r="H7" s="8"/>
      <c r="J7" s="10">
        <v>1</v>
      </c>
      <c r="K7" s="10">
        <v>1</v>
      </c>
      <c r="L7" s="10">
        <v>1</v>
      </c>
      <c r="M7" s="10">
        <v>1</v>
      </c>
      <c r="N7" s="10">
        <v>1</v>
      </c>
      <c r="O7" s="10">
        <v>1</v>
      </c>
      <c r="P7" s="10">
        <v>1</v>
      </c>
      <c r="Q7" s="10">
        <v>1</v>
      </c>
      <c r="R7" s="10">
        <v>1</v>
      </c>
      <c r="S7" s="10">
        <v>1</v>
      </c>
      <c r="T7" s="10">
        <v>1</v>
      </c>
      <c r="U7" s="10">
        <v>1</v>
      </c>
      <c r="V7" s="10">
        <v>1</v>
      </c>
      <c r="W7" s="10">
        <v>1</v>
      </c>
      <c r="X7">
        <f t="shared" ref="X7:X22" si="0">SUM(J7:W7)</f>
        <v>14</v>
      </c>
    </row>
    <row r="8" spans="1:24" x14ac:dyDescent="0.3">
      <c r="A8" t="s">
        <v>298</v>
      </c>
      <c r="B8" s="8"/>
      <c r="C8" s="8"/>
      <c r="D8" s="8"/>
      <c r="E8" s="8"/>
      <c r="F8" s="8"/>
      <c r="G8" s="8"/>
      <c r="H8" s="8">
        <f>IF(X8=14,1,0)</f>
        <v>1</v>
      </c>
      <c r="J8" s="10">
        <v>1</v>
      </c>
      <c r="K8" s="10">
        <v>1</v>
      </c>
      <c r="L8" s="10">
        <v>1</v>
      </c>
      <c r="M8" s="10">
        <v>1</v>
      </c>
      <c r="N8" s="10">
        <v>1</v>
      </c>
      <c r="O8" s="10">
        <v>1</v>
      </c>
      <c r="P8" s="10">
        <v>1</v>
      </c>
      <c r="Q8" s="10">
        <v>1</v>
      </c>
      <c r="R8" s="10">
        <v>1</v>
      </c>
      <c r="S8" s="10">
        <v>1</v>
      </c>
      <c r="T8" s="10">
        <v>1</v>
      </c>
      <c r="U8" s="10">
        <v>1</v>
      </c>
      <c r="V8" s="10">
        <v>1</v>
      </c>
      <c r="W8" s="10">
        <v>1</v>
      </c>
      <c r="X8">
        <f t="shared" si="0"/>
        <v>14</v>
      </c>
    </row>
    <row r="9" spans="1:24" x14ac:dyDescent="0.3">
      <c r="A9" t="s">
        <v>299</v>
      </c>
      <c r="B9" s="8"/>
      <c r="C9" s="8"/>
      <c r="D9" s="8"/>
      <c r="E9" s="8">
        <f>IF(X9=14,1,0)</f>
        <v>1</v>
      </c>
      <c r="F9" s="8"/>
      <c r="G9" s="8"/>
      <c r="H9" s="8"/>
      <c r="J9" s="10">
        <v>1</v>
      </c>
      <c r="K9" s="10">
        <v>1</v>
      </c>
      <c r="L9" s="10">
        <v>1</v>
      </c>
      <c r="M9" s="10">
        <v>1</v>
      </c>
      <c r="N9" s="10">
        <v>1</v>
      </c>
      <c r="O9" s="10">
        <v>1</v>
      </c>
      <c r="P9" s="10">
        <v>1</v>
      </c>
      <c r="Q9" s="10">
        <v>1</v>
      </c>
      <c r="R9" s="10">
        <v>1</v>
      </c>
      <c r="S9" s="10">
        <v>1</v>
      </c>
      <c r="T9" s="10">
        <v>1</v>
      </c>
      <c r="U9" s="10">
        <v>1</v>
      </c>
      <c r="V9" s="10">
        <v>1</v>
      </c>
      <c r="W9" s="10">
        <v>1</v>
      </c>
      <c r="X9">
        <f t="shared" si="0"/>
        <v>14</v>
      </c>
    </row>
    <row r="10" spans="1:24" x14ac:dyDescent="0.3">
      <c r="A10" t="s">
        <v>300</v>
      </c>
      <c r="B10" s="8" t="s">
        <v>146</v>
      </c>
      <c r="C10" s="8"/>
      <c r="D10" s="8"/>
      <c r="E10" s="8"/>
      <c r="F10" s="8"/>
      <c r="G10" s="8"/>
      <c r="H10" s="8"/>
      <c r="J10" s="8" t="s">
        <v>146</v>
      </c>
      <c r="K10" s="8" t="s">
        <v>146</v>
      </c>
      <c r="L10" s="8" t="s">
        <v>146</v>
      </c>
      <c r="M10" s="8" t="s">
        <v>146</v>
      </c>
      <c r="N10" s="8" t="s">
        <v>146</v>
      </c>
      <c r="O10" s="8" t="s">
        <v>146</v>
      </c>
      <c r="P10" s="8" t="s">
        <v>146</v>
      </c>
      <c r="Q10" s="8" t="s">
        <v>146</v>
      </c>
      <c r="R10" s="8" t="s">
        <v>146</v>
      </c>
      <c r="S10" s="8" t="s">
        <v>146</v>
      </c>
      <c r="T10" s="8" t="s">
        <v>146</v>
      </c>
      <c r="U10" s="8" t="s">
        <v>146</v>
      </c>
      <c r="V10" s="8" t="s">
        <v>146</v>
      </c>
      <c r="W10" s="8" t="s">
        <v>146</v>
      </c>
    </row>
    <row r="11" spans="1:24" x14ac:dyDescent="0.3">
      <c r="A11" t="s">
        <v>301</v>
      </c>
      <c r="B11" s="8" t="s">
        <v>146</v>
      </c>
      <c r="C11" s="8"/>
      <c r="D11" s="8"/>
      <c r="E11" s="8"/>
      <c r="F11" s="8"/>
      <c r="G11" s="8"/>
      <c r="H11" s="8"/>
      <c r="J11" s="8" t="s">
        <v>146</v>
      </c>
      <c r="K11" s="8" t="s">
        <v>146</v>
      </c>
      <c r="L11" s="8" t="s">
        <v>146</v>
      </c>
      <c r="M11" s="8" t="s">
        <v>146</v>
      </c>
      <c r="N11" s="8" t="s">
        <v>146</v>
      </c>
      <c r="O11" s="8" t="s">
        <v>146</v>
      </c>
      <c r="P11" s="8" t="s">
        <v>146</v>
      </c>
      <c r="Q11" s="8" t="s">
        <v>146</v>
      </c>
      <c r="R11" s="8" t="s">
        <v>146</v>
      </c>
      <c r="S11" s="8" t="s">
        <v>146</v>
      </c>
      <c r="T11" s="8" t="s">
        <v>146</v>
      </c>
      <c r="U11" s="8" t="s">
        <v>146</v>
      </c>
      <c r="V11" s="8" t="s">
        <v>146</v>
      </c>
      <c r="W11" s="8" t="s">
        <v>146</v>
      </c>
    </row>
    <row r="12" spans="1:24" x14ac:dyDescent="0.3">
      <c r="A12" t="s">
        <v>302</v>
      </c>
      <c r="B12" s="8"/>
      <c r="C12" s="8">
        <f>IF(X12=14,1,0)</f>
        <v>1</v>
      </c>
      <c r="D12" s="8"/>
      <c r="E12" s="8"/>
      <c r="F12" s="8"/>
      <c r="G12" s="8"/>
      <c r="H12" s="8"/>
      <c r="J12" s="10">
        <v>1</v>
      </c>
      <c r="K12" s="10">
        <v>1</v>
      </c>
      <c r="L12" s="10">
        <v>1</v>
      </c>
      <c r="M12" s="10">
        <v>1</v>
      </c>
      <c r="N12" s="10">
        <v>1</v>
      </c>
      <c r="O12" s="10">
        <v>1</v>
      </c>
      <c r="P12" s="10">
        <v>1</v>
      </c>
      <c r="Q12" s="10">
        <v>1</v>
      </c>
      <c r="R12" s="10">
        <v>1</v>
      </c>
      <c r="S12" s="10">
        <v>1</v>
      </c>
      <c r="T12" s="10">
        <v>1</v>
      </c>
      <c r="U12" s="10">
        <v>1</v>
      </c>
      <c r="V12" s="10">
        <v>1</v>
      </c>
      <c r="W12" s="10">
        <v>1</v>
      </c>
      <c r="X12">
        <f t="shared" si="0"/>
        <v>14</v>
      </c>
    </row>
    <row r="13" spans="1:24" x14ac:dyDescent="0.3">
      <c r="A13" t="s">
        <v>303</v>
      </c>
      <c r="B13" s="8"/>
      <c r="C13" s="8"/>
      <c r="D13" s="8"/>
      <c r="E13" s="8"/>
      <c r="F13" s="8"/>
      <c r="G13" s="8"/>
      <c r="H13" s="8">
        <f>IF(X13=14,1,0)</f>
        <v>1</v>
      </c>
      <c r="J13" s="10">
        <v>1</v>
      </c>
      <c r="K13" s="10">
        <v>1</v>
      </c>
      <c r="L13" s="10">
        <v>1</v>
      </c>
      <c r="M13" s="10">
        <v>1</v>
      </c>
      <c r="N13" s="10">
        <v>1</v>
      </c>
      <c r="O13" s="10">
        <v>1</v>
      </c>
      <c r="P13" s="10">
        <v>1</v>
      </c>
      <c r="Q13" s="10">
        <v>1</v>
      </c>
      <c r="R13" s="10">
        <v>1</v>
      </c>
      <c r="S13" s="10">
        <v>1</v>
      </c>
      <c r="T13" s="10">
        <v>1</v>
      </c>
      <c r="U13" s="10">
        <v>1</v>
      </c>
      <c r="V13" s="10">
        <v>1</v>
      </c>
      <c r="W13" s="10">
        <v>1</v>
      </c>
      <c r="X13">
        <f t="shared" si="0"/>
        <v>14</v>
      </c>
    </row>
    <row r="14" spans="1:24" x14ac:dyDescent="0.3">
      <c r="A14" t="s">
        <v>304</v>
      </c>
      <c r="B14" s="8"/>
      <c r="C14" s="8"/>
      <c r="D14" s="8" t="s">
        <v>146</v>
      </c>
      <c r="E14" s="8"/>
      <c r="F14" s="8"/>
      <c r="G14" s="8"/>
      <c r="H14" s="8"/>
      <c r="J14" s="8" t="s">
        <v>146</v>
      </c>
      <c r="K14" s="8" t="s">
        <v>146</v>
      </c>
      <c r="L14" s="8" t="s">
        <v>146</v>
      </c>
      <c r="M14" s="8" t="s">
        <v>146</v>
      </c>
      <c r="N14" s="8" t="s">
        <v>146</v>
      </c>
      <c r="O14" s="8" t="s">
        <v>146</v>
      </c>
      <c r="P14" s="8" t="s">
        <v>146</v>
      </c>
      <c r="Q14" s="8" t="s">
        <v>146</v>
      </c>
      <c r="R14" s="8" t="s">
        <v>146</v>
      </c>
      <c r="S14" s="8" t="s">
        <v>146</v>
      </c>
      <c r="T14" s="8" t="s">
        <v>146</v>
      </c>
      <c r="U14" s="8" t="s">
        <v>146</v>
      </c>
      <c r="V14" s="8" t="s">
        <v>146</v>
      </c>
      <c r="W14" s="8" t="s">
        <v>146</v>
      </c>
      <c r="X14">
        <f t="shared" si="0"/>
        <v>0</v>
      </c>
    </row>
    <row r="15" spans="1:24" x14ac:dyDescent="0.3">
      <c r="A15" t="s">
        <v>305</v>
      </c>
      <c r="B15" s="8"/>
      <c r="C15" s="8"/>
      <c r="D15" s="8"/>
      <c r="E15" s="8"/>
      <c r="F15" s="8"/>
      <c r="G15" s="8"/>
      <c r="H15" s="8">
        <f>IF(X15=14,1,0)</f>
        <v>1</v>
      </c>
      <c r="J15" s="10">
        <v>1</v>
      </c>
      <c r="K15" s="10">
        <v>1</v>
      </c>
      <c r="L15" s="10">
        <v>1</v>
      </c>
      <c r="M15" s="10">
        <v>1</v>
      </c>
      <c r="N15" s="10">
        <v>1</v>
      </c>
      <c r="O15" s="10">
        <v>1</v>
      </c>
      <c r="P15" s="10">
        <v>1</v>
      </c>
      <c r="Q15" s="10">
        <v>1</v>
      </c>
      <c r="R15" s="10">
        <v>1</v>
      </c>
      <c r="S15" s="10">
        <v>1</v>
      </c>
      <c r="T15" s="10">
        <v>1</v>
      </c>
      <c r="U15" s="10">
        <v>1</v>
      </c>
      <c r="V15" s="10">
        <v>1</v>
      </c>
      <c r="W15" s="10">
        <v>1</v>
      </c>
      <c r="X15">
        <f t="shared" si="0"/>
        <v>14</v>
      </c>
    </row>
    <row r="16" spans="1:24" x14ac:dyDescent="0.3">
      <c r="A16" t="s">
        <v>306</v>
      </c>
      <c r="B16" s="8"/>
      <c r="C16" s="8"/>
      <c r="D16" s="8"/>
      <c r="E16" s="8"/>
      <c r="F16" s="8"/>
      <c r="G16" s="8"/>
      <c r="H16" s="8">
        <f>IF(X16=14,1,0)</f>
        <v>1</v>
      </c>
      <c r="J16" s="10">
        <v>1</v>
      </c>
      <c r="K16" s="10">
        <v>1</v>
      </c>
      <c r="L16" s="10">
        <v>1</v>
      </c>
      <c r="M16" s="10">
        <v>1</v>
      </c>
      <c r="N16" s="10">
        <v>1</v>
      </c>
      <c r="O16" s="10">
        <v>1</v>
      </c>
      <c r="P16" s="10">
        <v>1</v>
      </c>
      <c r="Q16" s="10">
        <v>1</v>
      </c>
      <c r="R16" s="10">
        <v>1</v>
      </c>
      <c r="S16" s="10">
        <v>1</v>
      </c>
      <c r="T16" s="10">
        <v>1</v>
      </c>
      <c r="U16" s="10">
        <v>1</v>
      </c>
      <c r="V16" s="10">
        <v>1</v>
      </c>
      <c r="W16" s="10">
        <v>1</v>
      </c>
      <c r="X16">
        <f t="shared" si="0"/>
        <v>14</v>
      </c>
    </row>
    <row r="17" spans="1:24" x14ac:dyDescent="0.3">
      <c r="A17" t="s">
        <v>307</v>
      </c>
      <c r="B17" s="8"/>
      <c r="C17" s="8"/>
      <c r="D17" s="8"/>
      <c r="E17" s="8"/>
      <c r="F17" s="8"/>
      <c r="G17" s="8"/>
      <c r="H17" s="8">
        <f>IF(X17=14,1,0)</f>
        <v>1</v>
      </c>
      <c r="J17" s="10">
        <v>1</v>
      </c>
      <c r="K17" s="10">
        <v>1</v>
      </c>
      <c r="L17" s="10">
        <v>1</v>
      </c>
      <c r="M17" s="10">
        <v>1</v>
      </c>
      <c r="N17" s="10">
        <v>1</v>
      </c>
      <c r="O17" s="10">
        <v>1</v>
      </c>
      <c r="P17" s="10">
        <v>1</v>
      </c>
      <c r="Q17" s="10">
        <v>1</v>
      </c>
      <c r="R17" s="10">
        <v>1</v>
      </c>
      <c r="S17" s="10">
        <v>1</v>
      </c>
      <c r="T17" s="10">
        <v>1</v>
      </c>
      <c r="U17" s="10">
        <v>1</v>
      </c>
      <c r="V17" s="10">
        <v>1</v>
      </c>
      <c r="W17" s="10">
        <v>1</v>
      </c>
      <c r="X17">
        <f t="shared" si="0"/>
        <v>14</v>
      </c>
    </row>
    <row r="18" spans="1:24" x14ac:dyDescent="0.3">
      <c r="A18" t="s">
        <v>308</v>
      </c>
      <c r="B18" s="8"/>
      <c r="C18" s="8"/>
      <c r="D18" s="8"/>
      <c r="E18" s="8"/>
      <c r="F18" s="8">
        <f>IF(X18=14,1,0)</f>
        <v>1</v>
      </c>
      <c r="G18" s="8"/>
      <c r="H18" s="8"/>
      <c r="J18" s="10">
        <v>1</v>
      </c>
      <c r="K18" s="10">
        <v>1</v>
      </c>
      <c r="L18" s="10">
        <v>1</v>
      </c>
      <c r="M18" s="10">
        <v>1</v>
      </c>
      <c r="N18" s="10">
        <v>1</v>
      </c>
      <c r="O18" s="10">
        <v>1</v>
      </c>
      <c r="P18" s="10">
        <v>1</v>
      </c>
      <c r="Q18" s="10">
        <v>1</v>
      </c>
      <c r="R18" s="10">
        <v>1</v>
      </c>
      <c r="S18" s="10">
        <v>1</v>
      </c>
      <c r="T18" s="10">
        <v>1</v>
      </c>
      <c r="U18" s="10">
        <v>1</v>
      </c>
      <c r="V18" s="10">
        <v>1</v>
      </c>
      <c r="W18" s="10">
        <v>1</v>
      </c>
      <c r="X18">
        <f t="shared" si="0"/>
        <v>14</v>
      </c>
    </row>
    <row r="19" spans="1:24" x14ac:dyDescent="0.3">
      <c r="A19" t="s">
        <v>309</v>
      </c>
      <c r="B19" s="8"/>
      <c r="C19" s="8"/>
      <c r="D19" s="8"/>
      <c r="E19" s="8"/>
      <c r="F19" s="8"/>
      <c r="G19" s="8">
        <f>IF(X19=14,1,0)</f>
        <v>1</v>
      </c>
      <c r="H19" s="8"/>
      <c r="J19" s="10">
        <v>1</v>
      </c>
      <c r="K19" s="10">
        <v>1</v>
      </c>
      <c r="L19" s="10">
        <v>1</v>
      </c>
      <c r="M19" s="10">
        <v>1</v>
      </c>
      <c r="N19" s="10">
        <v>1</v>
      </c>
      <c r="O19" s="10">
        <v>1</v>
      </c>
      <c r="P19" s="10">
        <v>1</v>
      </c>
      <c r="Q19" s="10">
        <v>1</v>
      </c>
      <c r="R19" s="10">
        <v>1</v>
      </c>
      <c r="S19" s="10">
        <v>1</v>
      </c>
      <c r="T19" s="10">
        <v>1</v>
      </c>
      <c r="U19" s="10">
        <v>1</v>
      </c>
      <c r="V19" s="10">
        <v>1</v>
      </c>
      <c r="W19" s="10">
        <v>1</v>
      </c>
      <c r="X19">
        <f t="shared" si="0"/>
        <v>14</v>
      </c>
    </row>
    <row r="20" spans="1:24" x14ac:dyDescent="0.3">
      <c r="A20" t="s">
        <v>310</v>
      </c>
      <c r="B20" s="8"/>
      <c r="C20" s="8"/>
      <c r="D20" s="8"/>
      <c r="E20" s="8"/>
      <c r="F20" s="8">
        <f>IF(X20=14,1,0)</f>
        <v>1</v>
      </c>
      <c r="G20" s="8"/>
      <c r="H20" s="8"/>
      <c r="J20" s="10">
        <v>1</v>
      </c>
      <c r="K20" s="10">
        <v>1</v>
      </c>
      <c r="L20" s="10">
        <v>1</v>
      </c>
      <c r="M20" s="10">
        <v>1</v>
      </c>
      <c r="N20" s="10">
        <v>1</v>
      </c>
      <c r="O20" s="10">
        <v>1</v>
      </c>
      <c r="P20" s="10">
        <v>1</v>
      </c>
      <c r="Q20" s="10">
        <v>1</v>
      </c>
      <c r="R20" s="10">
        <v>1</v>
      </c>
      <c r="S20" s="10">
        <v>1</v>
      </c>
      <c r="T20" s="10">
        <v>1</v>
      </c>
      <c r="U20" s="10">
        <v>1</v>
      </c>
      <c r="V20" s="10">
        <v>1</v>
      </c>
      <c r="W20" s="10">
        <v>1</v>
      </c>
      <c r="X20">
        <f t="shared" si="0"/>
        <v>14</v>
      </c>
    </row>
    <row r="21" spans="1:24" x14ac:dyDescent="0.3">
      <c r="A21" t="s">
        <v>311</v>
      </c>
      <c r="B21" s="8"/>
      <c r="C21" s="8"/>
      <c r="D21" s="8"/>
      <c r="E21" s="8"/>
      <c r="F21" s="8"/>
      <c r="G21" s="8"/>
      <c r="H21" s="8">
        <f>IF(X21=14,1,0)</f>
        <v>1</v>
      </c>
      <c r="J21" s="10">
        <v>1</v>
      </c>
      <c r="K21" s="10">
        <v>1</v>
      </c>
      <c r="L21" s="10">
        <v>1</v>
      </c>
      <c r="M21" s="10">
        <v>1</v>
      </c>
      <c r="N21" s="10">
        <v>1</v>
      </c>
      <c r="O21" s="10">
        <v>1</v>
      </c>
      <c r="P21" s="10">
        <v>1</v>
      </c>
      <c r="Q21" s="10">
        <v>1</v>
      </c>
      <c r="R21" s="10">
        <v>1</v>
      </c>
      <c r="S21" s="10">
        <v>1</v>
      </c>
      <c r="T21" s="10">
        <v>1</v>
      </c>
      <c r="U21" s="10">
        <v>1</v>
      </c>
      <c r="V21" s="10">
        <v>1</v>
      </c>
      <c r="W21" s="10">
        <v>1</v>
      </c>
      <c r="X21">
        <f t="shared" si="0"/>
        <v>14</v>
      </c>
    </row>
    <row r="22" spans="1:24" x14ac:dyDescent="0.3">
      <c r="A22" t="s">
        <v>312</v>
      </c>
      <c r="B22" s="8"/>
      <c r="C22" s="8"/>
      <c r="D22" s="8"/>
      <c r="E22" s="8"/>
      <c r="F22" s="8"/>
      <c r="G22" s="8"/>
      <c r="H22" s="8">
        <f>IF(X22=14,1,0)</f>
        <v>1</v>
      </c>
      <c r="J22" s="10">
        <v>1</v>
      </c>
      <c r="K22" s="10">
        <v>1</v>
      </c>
      <c r="L22" s="10">
        <v>1</v>
      </c>
      <c r="M22" s="10">
        <v>1</v>
      </c>
      <c r="N22" s="10">
        <v>1</v>
      </c>
      <c r="O22" s="10">
        <v>1</v>
      </c>
      <c r="P22" s="10">
        <v>1</v>
      </c>
      <c r="Q22" s="10">
        <v>1</v>
      </c>
      <c r="R22" s="10">
        <v>1</v>
      </c>
      <c r="S22" s="10">
        <v>1</v>
      </c>
      <c r="T22" s="10">
        <v>1</v>
      </c>
      <c r="U22" s="10">
        <v>1</v>
      </c>
      <c r="V22" s="10">
        <v>1</v>
      </c>
      <c r="W22" s="10">
        <v>1</v>
      </c>
      <c r="X22">
        <f t="shared" si="0"/>
        <v>14</v>
      </c>
    </row>
    <row r="25" spans="1:24" x14ac:dyDescent="0.3">
      <c r="A25" t="s">
        <v>98</v>
      </c>
      <c r="B25">
        <f>SUM(B6:B22)</f>
        <v>0</v>
      </c>
    </row>
    <row r="26" spans="1:24" x14ac:dyDescent="0.3">
      <c r="A26" t="s">
        <v>99</v>
      </c>
      <c r="B26">
        <f>SUM(C6:C22)</f>
        <v>1</v>
      </c>
    </row>
    <row r="27" spans="1:24" x14ac:dyDescent="0.3">
      <c r="A27" t="s">
        <v>100</v>
      </c>
      <c r="B27">
        <f>SUM(D6:D22)</f>
        <v>0</v>
      </c>
    </row>
    <row r="28" spans="1:24" x14ac:dyDescent="0.3">
      <c r="A28" t="s">
        <v>101</v>
      </c>
      <c r="B28">
        <f>SUM(E6:E22)</f>
        <v>1</v>
      </c>
    </row>
    <row r="29" spans="1:24" x14ac:dyDescent="0.3">
      <c r="A29" t="s">
        <v>102</v>
      </c>
      <c r="B29">
        <f>SUM(F7:F23)</f>
        <v>2</v>
      </c>
    </row>
    <row r="30" spans="1:24" x14ac:dyDescent="0.3">
      <c r="A30" t="s">
        <v>316</v>
      </c>
      <c r="B30">
        <f>SUM(G6:G22)</f>
        <v>3</v>
      </c>
    </row>
    <row r="31" spans="1:24" x14ac:dyDescent="0.3">
      <c r="A31" t="s">
        <v>104</v>
      </c>
      <c r="B31">
        <f>SUM(H7:H23)</f>
        <v>7</v>
      </c>
    </row>
    <row r="33" spans="1:2" x14ac:dyDescent="0.3">
      <c r="A33" t="s">
        <v>105</v>
      </c>
      <c r="B33">
        <f>SUM(B25:B32)</f>
        <v>14</v>
      </c>
    </row>
  </sheetData>
  <mergeCells count="14">
    <mergeCell ref="U3:U5"/>
    <mergeCell ref="V3:V5"/>
    <mergeCell ref="W3:W5"/>
    <mergeCell ref="O3:O5"/>
    <mergeCell ref="P3:P5"/>
    <mergeCell ref="Q3:Q5"/>
    <mergeCell ref="R3:R5"/>
    <mergeCell ref="S3:S5"/>
    <mergeCell ref="T3:T5"/>
    <mergeCell ref="J3:J5"/>
    <mergeCell ref="K3:K5"/>
    <mergeCell ref="L3:L5"/>
    <mergeCell ref="M3:M5"/>
    <mergeCell ref="N3:N5"/>
  </mergeCells>
  <conditionalFormatting sqref="B6:H9 B12:H13 C10:H11 B15:H22 B14:C14 E14:H14">
    <cfRule type="cellIs" dxfId="29" priority="5" operator="lessThan">
      <formula>$J$8-1</formula>
    </cfRule>
  </conditionalFormatting>
  <conditionalFormatting sqref="B10:B11">
    <cfRule type="cellIs" dxfId="28" priority="4" operator="lessThan">
      <formula>$J$8-1</formula>
    </cfRule>
  </conditionalFormatting>
  <conditionalFormatting sqref="J10:W11">
    <cfRule type="cellIs" dxfId="27" priority="3" operator="lessThan">
      <formula>$J$8-1</formula>
    </cfRule>
  </conditionalFormatting>
  <conditionalFormatting sqref="D14">
    <cfRule type="cellIs" dxfId="26" priority="2" operator="lessThan">
      <formula>$J$8-1</formula>
    </cfRule>
  </conditionalFormatting>
  <conditionalFormatting sqref="J14:W14">
    <cfRule type="cellIs" dxfId="25" priority="1" operator="lessThan">
      <formula>$J$8-1</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R33"/>
  <sheetViews>
    <sheetView topLeftCell="A19" workbookViewId="0">
      <selection activeCell="J3" sqref="J3:J5"/>
    </sheetView>
  </sheetViews>
  <sheetFormatPr defaultRowHeight="14.4" x14ac:dyDescent="0.3"/>
  <cols>
    <col min="1" max="1" width="26" bestFit="1" customWidth="1"/>
    <col min="2" max="8" width="5.6640625" customWidth="1"/>
  </cols>
  <sheetData>
    <row r="3" spans="1:18" x14ac:dyDescent="0.3">
      <c r="J3" s="32" t="s">
        <v>243</v>
      </c>
      <c r="K3" s="32" t="s">
        <v>244</v>
      </c>
      <c r="L3" s="32" t="s">
        <v>245</v>
      </c>
      <c r="M3" s="32" t="s">
        <v>246</v>
      </c>
      <c r="N3" s="32" t="s">
        <v>247</v>
      </c>
      <c r="O3" s="32" t="s">
        <v>248</v>
      </c>
      <c r="P3" s="32" t="s">
        <v>249</v>
      </c>
      <c r="Q3" s="32" t="s">
        <v>250</v>
      </c>
    </row>
    <row r="4" spans="1:18" x14ac:dyDescent="0.3">
      <c r="J4" s="32"/>
      <c r="K4" s="32"/>
      <c r="L4" s="32"/>
      <c r="M4" s="32"/>
      <c r="N4" s="32"/>
      <c r="O4" s="32"/>
      <c r="P4" s="32"/>
      <c r="Q4" s="32"/>
    </row>
    <row r="5" spans="1:18" ht="103.8" x14ac:dyDescent="0.3">
      <c r="B5" s="9" t="s">
        <v>91</v>
      </c>
      <c r="C5" s="9" t="s">
        <v>313</v>
      </c>
      <c r="D5" s="9" t="s">
        <v>317</v>
      </c>
      <c r="E5" s="9" t="s">
        <v>79</v>
      </c>
      <c r="F5" s="9" t="s">
        <v>80</v>
      </c>
      <c r="G5" s="9" t="s">
        <v>318</v>
      </c>
      <c r="H5" s="9" t="s">
        <v>319</v>
      </c>
      <c r="J5" s="32"/>
      <c r="K5" s="32"/>
      <c r="L5" s="32"/>
      <c r="M5" s="32"/>
      <c r="N5" s="32"/>
      <c r="O5" s="32"/>
      <c r="P5" s="32"/>
      <c r="Q5" s="32"/>
    </row>
    <row r="6" spans="1:18" x14ac:dyDescent="0.3">
      <c r="A6" t="s">
        <v>296</v>
      </c>
      <c r="B6" s="8"/>
      <c r="C6" s="8"/>
      <c r="D6" s="8"/>
      <c r="E6" s="8"/>
      <c r="F6" s="8"/>
      <c r="G6" s="8">
        <f>IF(R6=8,1,0)</f>
        <v>1</v>
      </c>
      <c r="H6" s="8"/>
      <c r="J6" s="10">
        <v>1</v>
      </c>
      <c r="K6" s="10">
        <v>1</v>
      </c>
      <c r="L6" s="10">
        <v>1</v>
      </c>
      <c r="M6" s="10">
        <v>1</v>
      </c>
      <c r="N6" s="10">
        <v>1</v>
      </c>
      <c r="O6" s="10">
        <v>1</v>
      </c>
      <c r="P6" s="10">
        <v>1</v>
      </c>
      <c r="Q6" s="10">
        <v>1</v>
      </c>
      <c r="R6">
        <f>SUM(J6:Q6)</f>
        <v>8</v>
      </c>
    </row>
    <row r="7" spans="1:18" x14ac:dyDescent="0.3">
      <c r="A7" t="s">
        <v>297</v>
      </c>
      <c r="B7" s="8"/>
      <c r="C7" s="8"/>
      <c r="D7" s="8"/>
      <c r="E7" s="8"/>
      <c r="F7" s="8"/>
      <c r="G7" s="8">
        <f>IF(R7=8,1,0)</f>
        <v>1</v>
      </c>
      <c r="H7" s="8"/>
      <c r="J7" s="10">
        <v>1</v>
      </c>
      <c r="K7" s="10">
        <v>1</v>
      </c>
      <c r="L7" s="10">
        <v>1</v>
      </c>
      <c r="M7" s="10">
        <v>1</v>
      </c>
      <c r="N7" s="10">
        <v>1</v>
      </c>
      <c r="O7" s="10">
        <v>1</v>
      </c>
      <c r="P7" s="10">
        <v>1</v>
      </c>
      <c r="Q7" s="10">
        <v>1</v>
      </c>
      <c r="R7">
        <f t="shared" ref="R7:R22" si="0">SUM(J7:Q7)</f>
        <v>8</v>
      </c>
    </row>
    <row r="8" spans="1:18" x14ac:dyDescent="0.3">
      <c r="A8" t="s">
        <v>298</v>
      </c>
      <c r="B8" s="8"/>
      <c r="C8" s="8"/>
      <c r="D8" s="8"/>
      <c r="E8" s="8"/>
      <c r="F8" s="8"/>
      <c r="G8" s="8"/>
      <c r="H8" s="8">
        <f>IF(R8=8,1,0)</f>
        <v>1</v>
      </c>
      <c r="J8" s="10">
        <v>1</v>
      </c>
      <c r="K8" s="10">
        <v>1</v>
      </c>
      <c r="L8" s="10">
        <v>1</v>
      </c>
      <c r="M8" s="10">
        <v>1</v>
      </c>
      <c r="N8" s="10">
        <v>1</v>
      </c>
      <c r="O8" s="10">
        <v>1</v>
      </c>
      <c r="P8" s="10">
        <v>1</v>
      </c>
      <c r="Q8" s="10">
        <v>1</v>
      </c>
      <c r="R8">
        <f t="shared" si="0"/>
        <v>8</v>
      </c>
    </row>
    <row r="9" spans="1:18" x14ac:dyDescent="0.3">
      <c r="A9" t="s">
        <v>299</v>
      </c>
      <c r="B9" s="8"/>
      <c r="C9" s="8"/>
      <c r="D9" s="8"/>
      <c r="E9" s="8">
        <f>IF(R9=8,1,0)</f>
        <v>1</v>
      </c>
      <c r="F9" s="8"/>
      <c r="G9" s="8"/>
      <c r="H9" s="8"/>
      <c r="J9" s="10">
        <v>1</v>
      </c>
      <c r="K9" s="10">
        <v>1</v>
      </c>
      <c r="L9" s="10">
        <v>1</v>
      </c>
      <c r="M9" s="10">
        <v>1</v>
      </c>
      <c r="N9" s="10">
        <v>1</v>
      </c>
      <c r="O9" s="10">
        <v>1</v>
      </c>
      <c r="P9" s="10">
        <v>1</v>
      </c>
      <c r="Q9" s="10">
        <v>1</v>
      </c>
      <c r="R9">
        <f t="shared" si="0"/>
        <v>8</v>
      </c>
    </row>
    <row r="10" spans="1:18" x14ac:dyDescent="0.3">
      <c r="A10" t="s">
        <v>300</v>
      </c>
      <c r="B10" s="8" t="s">
        <v>146</v>
      </c>
      <c r="C10" s="8"/>
      <c r="D10" s="8"/>
      <c r="E10" s="8"/>
      <c r="F10" s="8"/>
      <c r="G10" s="8"/>
      <c r="H10" s="8"/>
      <c r="J10" s="8" t="s">
        <v>146</v>
      </c>
      <c r="K10" s="8" t="s">
        <v>146</v>
      </c>
      <c r="L10" s="8" t="s">
        <v>146</v>
      </c>
      <c r="M10" s="8" t="s">
        <v>146</v>
      </c>
      <c r="N10" s="8" t="s">
        <v>146</v>
      </c>
      <c r="O10" s="8" t="s">
        <v>146</v>
      </c>
      <c r="P10" s="8" t="s">
        <v>146</v>
      </c>
      <c r="Q10" s="8" t="s">
        <v>146</v>
      </c>
    </row>
    <row r="11" spans="1:18" x14ac:dyDescent="0.3">
      <c r="A11" t="s">
        <v>301</v>
      </c>
      <c r="B11" s="8" t="s">
        <v>146</v>
      </c>
      <c r="C11" s="8"/>
      <c r="D11" s="8"/>
      <c r="E11" s="8"/>
      <c r="F11" s="8"/>
      <c r="G11" s="8"/>
      <c r="H11" s="8"/>
      <c r="J11" s="8" t="s">
        <v>146</v>
      </c>
      <c r="K11" s="8" t="s">
        <v>146</v>
      </c>
      <c r="L11" s="8" t="s">
        <v>146</v>
      </c>
      <c r="M11" s="8" t="s">
        <v>146</v>
      </c>
      <c r="N11" s="8" t="s">
        <v>146</v>
      </c>
      <c r="O11" s="8" t="s">
        <v>146</v>
      </c>
      <c r="P11" s="8" t="s">
        <v>146</v>
      </c>
      <c r="Q11" s="8" t="s">
        <v>146</v>
      </c>
    </row>
    <row r="12" spans="1:18" x14ac:dyDescent="0.3">
      <c r="A12" t="s">
        <v>302</v>
      </c>
      <c r="B12" s="8"/>
      <c r="C12" s="8">
        <f>IF(R12=8,1,0)</f>
        <v>1</v>
      </c>
      <c r="D12" s="8"/>
      <c r="E12" s="8"/>
      <c r="F12" s="8"/>
      <c r="G12" s="8"/>
      <c r="H12" s="8"/>
      <c r="J12" s="10">
        <v>1</v>
      </c>
      <c r="K12" s="10">
        <v>1</v>
      </c>
      <c r="L12" s="10">
        <v>1</v>
      </c>
      <c r="M12" s="10">
        <v>1</v>
      </c>
      <c r="N12" s="10">
        <v>1</v>
      </c>
      <c r="O12" s="10">
        <v>1</v>
      </c>
      <c r="P12" s="10">
        <v>1</v>
      </c>
      <c r="Q12" s="10">
        <v>1</v>
      </c>
      <c r="R12">
        <f t="shared" si="0"/>
        <v>8</v>
      </c>
    </row>
    <row r="13" spans="1:18" x14ac:dyDescent="0.3">
      <c r="A13" t="s">
        <v>303</v>
      </c>
      <c r="B13" s="8"/>
      <c r="C13" s="8"/>
      <c r="D13" s="8"/>
      <c r="E13" s="8"/>
      <c r="F13" s="8"/>
      <c r="G13" s="8"/>
      <c r="H13" s="8">
        <f>IF(R13=8,1,0)</f>
        <v>1</v>
      </c>
      <c r="J13" s="10">
        <v>1</v>
      </c>
      <c r="K13" s="10">
        <v>1</v>
      </c>
      <c r="L13" s="10">
        <v>1</v>
      </c>
      <c r="M13" s="10">
        <v>1</v>
      </c>
      <c r="N13" s="10">
        <v>1</v>
      </c>
      <c r="O13" s="10">
        <v>1</v>
      </c>
      <c r="P13" s="10">
        <v>1</v>
      </c>
      <c r="Q13" s="10">
        <v>1</v>
      </c>
      <c r="R13">
        <f t="shared" si="0"/>
        <v>8</v>
      </c>
    </row>
    <row r="14" spans="1:18" x14ac:dyDescent="0.3">
      <c r="A14" t="s">
        <v>304</v>
      </c>
      <c r="B14" s="8"/>
      <c r="C14" s="8"/>
      <c r="D14" s="8" t="s">
        <v>146</v>
      </c>
      <c r="E14" s="8"/>
      <c r="F14" s="8"/>
      <c r="G14" s="8"/>
      <c r="H14" s="8"/>
      <c r="J14" s="8" t="s">
        <v>146</v>
      </c>
      <c r="K14" s="8" t="s">
        <v>146</v>
      </c>
      <c r="L14" s="8" t="s">
        <v>146</v>
      </c>
      <c r="M14" s="8" t="s">
        <v>146</v>
      </c>
      <c r="N14" s="8" t="s">
        <v>146</v>
      </c>
      <c r="O14" s="8" t="s">
        <v>146</v>
      </c>
      <c r="P14" s="8" t="s">
        <v>146</v>
      </c>
      <c r="Q14" s="8" t="s">
        <v>146</v>
      </c>
      <c r="R14">
        <f t="shared" si="0"/>
        <v>0</v>
      </c>
    </row>
    <row r="15" spans="1:18" x14ac:dyDescent="0.3">
      <c r="A15" t="s">
        <v>305</v>
      </c>
      <c r="B15" s="8"/>
      <c r="C15" s="8"/>
      <c r="D15" s="8"/>
      <c r="E15" s="8"/>
      <c r="F15" s="8"/>
      <c r="G15" s="8"/>
      <c r="H15" s="8">
        <f>IF(R15=8,1,0)</f>
        <v>1</v>
      </c>
      <c r="J15" s="10">
        <v>1</v>
      </c>
      <c r="K15" s="10">
        <v>1</v>
      </c>
      <c r="L15" s="10">
        <v>1</v>
      </c>
      <c r="M15" s="10">
        <v>1</v>
      </c>
      <c r="N15" s="10">
        <v>1</v>
      </c>
      <c r="O15" s="10">
        <v>1</v>
      </c>
      <c r="P15" s="10">
        <v>1</v>
      </c>
      <c r="Q15" s="10">
        <v>1</v>
      </c>
      <c r="R15">
        <f t="shared" si="0"/>
        <v>8</v>
      </c>
    </row>
    <row r="16" spans="1:18" x14ac:dyDescent="0.3">
      <c r="A16" t="s">
        <v>306</v>
      </c>
      <c r="B16" s="8"/>
      <c r="C16" s="8"/>
      <c r="D16" s="8"/>
      <c r="E16" s="8"/>
      <c r="F16" s="8"/>
      <c r="G16" s="8"/>
      <c r="H16" s="8">
        <f>IF(R16=8,1,0)</f>
        <v>1</v>
      </c>
      <c r="J16" s="10">
        <v>1</v>
      </c>
      <c r="K16" s="10">
        <v>1</v>
      </c>
      <c r="L16" s="10">
        <v>1</v>
      </c>
      <c r="M16" s="10">
        <v>1</v>
      </c>
      <c r="N16" s="10">
        <v>1</v>
      </c>
      <c r="O16" s="10">
        <v>1</v>
      </c>
      <c r="P16" s="10">
        <v>1</v>
      </c>
      <c r="Q16" s="10">
        <v>1</v>
      </c>
      <c r="R16">
        <f t="shared" si="0"/>
        <v>8</v>
      </c>
    </row>
    <row r="17" spans="1:18" x14ac:dyDescent="0.3">
      <c r="A17" t="s">
        <v>307</v>
      </c>
      <c r="B17" s="8"/>
      <c r="C17" s="8"/>
      <c r="D17" s="8"/>
      <c r="E17" s="8"/>
      <c r="F17" s="8"/>
      <c r="G17" s="8"/>
      <c r="H17" s="8">
        <f>IF(R17=8,1,0)</f>
        <v>1</v>
      </c>
      <c r="J17" s="10">
        <v>1</v>
      </c>
      <c r="K17" s="10">
        <v>1</v>
      </c>
      <c r="L17" s="10">
        <v>1</v>
      </c>
      <c r="M17" s="10">
        <v>1</v>
      </c>
      <c r="N17" s="10">
        <v>1</v>
      </c>
      <c r="O17" s="10">
        <v>1</v>
      </c>
      <c r="P17" s="10">
        <v>1</v>
      </c>
      <c r="Q17" s="10">
        <v>1</v>
      </c>
      <c r="R17">
        <f t="shared" si="0"/>
        <v>8</v>
      </c>
    </row>
    <row r="18" spans="1:18" x14ac:dyDescent="0.3">
      <c r="A18" t="s">
        <v>308</v>
      </c>
      <c r="B18" s="8"/>
      <c r="C18" s="8"/>
      <c r="D18" s="8"/>
      <c r="E18" s="8"/>
      <c r="F18" s="8">
        <f>IF(R18=8,1,0)</f>
        <v>1</v>
      </c>
      <c r="G18" s="8"/>
      <c r="H18" s="8"/>
      <c r="J18" s="10">
        <v>1</v>
      </c>
      <c r="K18" s="10">
        <v>1</v>
      </c>
      <c r="L18" s="10">
        <v>1</v>
      </c>
      <c r="M18" s="10">
        <v>1</v>
      </c>
      <c r="N18" s="10">
        <v>1</v>
      </c>
      <c r="O18" s="10">
        <v>1</v>
      </c>
      <c r="P18" s="10">
        <v>1</v>
      </c>
      <c r="Q18" s="10">
        <v>1</v>
      </c>
      <c r="R18">
        <f t="shared" si="0"/>
        <v>8</v>
      </c>
    </row>
    <row r="19" spans="1:18" x14ac:dyDescent="0.3">
      <c r="A19" t="s">
        <v>309</v>
      </c>
      <c r="B19" s="8"/>
      <c r="C19" s="8"/>
      <c r="D19" s="8"/>
      <c r="E19" s="8"/>
      <c r="F19" s="8"/>
      <c r="G19" s="8">
        <f>IF(R19=8,1,0)</f>
        <v>1</v>
      </c>
      <c r="H19" s="8"/>
      <c r="J19" s="10">
        <v>1</v>
      </c>
      <c r="K19" s="10">
        <v>1</v>
      </c>
      <c r="L19" s="10">
        <v>1</v>
      </c>
      <c r="M19" s="10">
        <v>1</v>
      </c>
      <c r="N19" s="10">
        <v>1</v>
      </c>
      <c r="O19" s="10">
        <v>1</v>
      </c>
      <c r="P19" s="10">
        <v>1</v>
      </c>
      <c r="Q19" s="10">
        <v>1</v>
      </c>
      <c r="R19">
        <f t="shared" si="0"/>
        <v>8</v>
      </c>
    </row>
    <row r="20" spans="1:18" x14ac:dyDescent="0.3">
      <c r="A20" t="s">
        <v>310</v>
      </c>
      <c r="B20" s="8"/>
      <c r="C20" s="8"/>
      <c r="D20" s="8"/>
      <c r="E20" s="8"/>
      <c r="F20" s="8">
        <f>IF(R20=8,1,0)</f>
        <v>1</v>
      </c>
      <c r="G20" s="8"/>
      <c r="H20" s="8"/>
      <c r="J20" s="10">
        <v>1</v>
      </c>
      <c r="K20" s="10">
        <v>1</v>
      </c>
      <c r="L20" s="10">
        <v>1</v>
      </c>
      <c r="M20" s="10">
        <v>1</v>
      </c>
      <c r="N20" s="10">
        <v>1</v>
      </c>
      <c r="O20" s="10">
        <v>1</v>
      </c>
      <c r="P20" s="10">
        <v>1</v>
      </c>
      <c r="Q20" s="10">
        <v>1</v>
      </c>
      <c r="R20">
        <f t="shared" si="0"/>
        <v>8</v>
      </c>
    </row>
    <row r="21" spans="1:18" x14ac:dyDescent="0.3">
      <c r="A21" t="s">
        <v>311</v>
      </c>
      <c r="B21" s="8"/>
      <c r="C21" s="8"/>
      <c r="D21" s="8"/>
      <c r="E21" s="8"/>
      <c r="F21" s="8"/>
      <c r="G21" s="8"/>
      <c r="H21" s="8">
        <f>IF(R21=8,1,0)</f>
        <v>1</v>
      </c>
      <c r="J21" s="10">
        <v>1</v>
      </c>
      <c r="K21" s="10">
        <v>1</v>
      </c>
      <c r="L21" s="10">
        <v>1</v>
      </c>
      <c r="M21" s="10">
        <v>1</v>
      </c>
      <c r="N21" s="10">
        <v>1</v>
      </c>
      <c r="O21" s="10">
        <v>1</v>
      </c>
      <c r="P21" s="10">
        <v>1</v>
      </c>
      <c r="Q21" s="10">
        <v>1</v>
      </c>
      <c r="R21">
        <f t="shared" si="0"/>
        <v>8</v>
      </c>
    </row>
    <row r="22" spans="1:18" x14ac:dyDescent="0.3">
      <c r="A22" t="s">
        <v>312</v>
      </c>
      <c r="B22" s="8"/>
      <c r="C22" s="8"/>
      <c r="D22" s="8"/>
      <c r="E22" s="8"/>
      <c r="F22" s="8"/>
      <c r="G22" s="8"/>
      <c r="H22" s="8">
        <f>IF(R22=8,1,0)</f>
        <v>1</v>
      </c>
      <c r="J22" s="10">
        <v>1</v>
      </c>
      <c r="K22" s="10">
        <v>1</v>
      </c>
      <c r="L22" s="10">
        <v>1</v>
      </c>
      <c r="M22" s="10">
        <v>1</v>
      </c>
      <c r="N22" s="10">
        <v>1</v>
      </c>
      <c r="O22" s="10">
        <v>1</v>
      </c>
      <c r="P22" s="10">
        <v>1</v>
      </c>
      <c r="Q22" s="10">
        <v>1</v>
      </c>
      <c r="R22">
        <f t="shared" si="0"/>
        <v>8</v>
      </c>
    </row>
    <row r="25" spans="1:18" x14ac:dyDescent="0.3">
      <c r="A25" t="s">
        <v>98</v>
      </c>
      <c r="B25">
        <f>SUM(B6:B22)</f>
        <v>0</v>
      </c>
    </row>
    <row r="26" spans="1:18" x14ac:dyDescent="0.3">
      <c r="A26" t="s">
        <v>99</v>
      </c>
      <c r="B26">
        <f>SUM(C6:C22)</f>
        <v>1</v>
      </c>
    </row>
    <row r="27" spans="1:18" x14ac:dyDescent="0.3">
      <c r="A27" t="s">
        <v>100</v>
      </c>
      <c r="B27">
        <f>SUM(D6:D22)</f>
        <v>0</v>
      </c>
    </row>
    <row r="28" spans="1:18" x14ac:dyDescent="0.3">
      <c r="A28" t="s">
        <v>101</v>
      </c>
      <c r="B28">
        <f>SUM(E6:E22)</f>
        <v>1</v>
      </c>
    </row>
    <row r="29" spans="1:18" x14ac:dyDescent="0.3">
      <c r="A29" t="s">
        <v>102</v>
      </c>
      <c r="B29">
        <f>SUM(F7:F23)</f>
        <v>2</v>
      </c>
    </row>
    <row r="30" spans="1:18" x14ac:dyDescent="0.3">
      <c r="A30" t="s">
        <v>103</v>
      </c>
      <c r="B30">
        <f>SUM(G6:G22)</f>
        <v>3</v>
      </c>
    </row>
    <row r="31" spans="1:18" x14ac:dyDescent="0.3">
      <c r="A31" t="s">
        <v>104</v>
      </c>
      <c r="B31">
        <f>SUM(H7:H23)</f>
        <v>7</v>
      </c>
    </row>
    <row r="33" spans="1:2" x14ac:dyDescent="0.3">
      <c r="A33" t="s">
        <v>105</v>
      </c>
      <c r="B33">
        <f>SUM(B25:B32)</f>
        <v>14</v>
      </c>
    </row>
  </sheetData>
  <mergeCells count="8">
    <mergeCell ref="O3:O5"/>
    <mergeCell ref="P3:P5"/>
    <mergeCell ref="Q3:Q5"/>
    <mergeCell ref="J3:J5"/>
    <mergeCell ref="K3:K5"/>
    <mergeCell ref="L3:L5"/>
    <mergeCell ref="M3:M5"/>
    <mergeCell ref="N3:N5"/>
  </mergeCells>
  <conditionalFormatting sqref="B6:H9 B12:H13 C10:H11 B15:H22 B14:C14 E14:H14">
    <cfRule type="cellIs" dxfId="24" priority="5" operator="lessThan">
      <formula>$J$8-1</formula>
    </cfRule>
  </conditionalFormatting>
  <conditionalFormatting sqref="B10:B11">
    <cfRule type="cellIs" dxfId="23" priority="4" operator="lessThan">
      <formula>$J$8-1</formula>
    </cfRule>
  </conditionalFormatting>
  <conditionalFormatting sqref="J10:Q11">
    <cfRule type="cellIs" dxfId="22" priority="3" operator="lessThan">
      <formula>$J$8-1</formula>
    </cfRule>
  </conditionalFormatting>
  <conditionalFormatting sqref="D14">
    <cfRule type="cellIs" dxfId="21" priority="2" operator="lessThan">
      <formula>$J$8-1</formula>
    </cfRule>
  </conditionalFormatting>
  <conditionalFormatting sqref="J14:Q14">
    <cfRule type="cellIs" dxfId="20" priority="1" operator="lessThan">
      <formula>$J$8-1</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3"/>
  <sheetViews>
    <sheetView workbookViewId="0">
      <selection activeCell="Q5" sqref="Q5"/>
    </sheetView>
  </sheetViews>
  <sheetFormatPr defaultRowHeight="14.4" x14ac:dyDescent="0.3"/>
  <cols>
    <col min="1" max="1" width="26" bestFit="1" customWidth="1"/>
    <col min="2" max="8" width="5.6640625" customWidth="1"/>
  </cols>
  <sheetData>
    <row r="3" spans="1:14" x14ac:dyDescent="0.3">
      <c r="J3" s="32" t="s">
        <v>251</v>
      </c>
      <c r="K3" s="32" t="s">
        <v>252</v>
      </c>
      <c r="L3" s="32" t="s">
        <v>253</v>
      </c>
      <c r="M3" s="32" t="s">
        <v>254</v>
      </c>
    </row>
    <row r="4" spans="1:14" x14ac:dyDescent="0.3">
      <c r="J4" s="32"/>
      <c r="K4" s="32"/>
      <c r="L4" s="32"/>
      <c r="M4" s="32"/>
    </row>
    <row r="5" spans="1:14" ht="103.8" x14ac:dyDescent="0.3">
      <c r="B5" s="9" t="s">
        <v>91</v>
      </c>
      <c r="C5" s="9" t="s">
        <v>313</v>
      </c>
      <c r="D5" s="9" t="s">
        <v>317</v>
      </c>
      <c r="E5" s="9" t="s">
        <v>79</v>
      </c>
      <c r="F5" s="9" t="s">
        <v>80</v>
      </c>
      <c r="G5" s="9" t="s">
        <v>318</v>
      </c>
      <c r="H5" s="9" t="s">
        <v>319</v>
      </c>
      <c r="J5" s="32"/>
      <c r="K5" s="32"/>
      <c r="L5" s="32"/>
      <c r="M5" s="32"/>
    </row>
    <row r="6" spans="1:14" x14ac:dyDescent="0.3">
      <c r="A6" t="s">
        <v>296</v>
      </c>
      <c r="B6" s="8"/>
      <c r="C6" s="8"/>
      <c r="D6" s="8"/>
      <c r="E6" s="8"/>
      <c r="F6" s="8"/>
      <c r="G6" s="8">
        <f>IF(N6=4,1,0)</f>
        <v>1</v>
      </c>
      <c r="H6" s="8"/>
      <c r="J6" s="10">
        <v>1</v>
      </c>
      <c r="K6" s="10">
        <v>1</v>
      </c>
      <c r="L6" s="10">
        <v>1</v>
      </c>
      <c r="M6" s="10">
        <v>1</v>
      </c>
      <c r="N6">
        <f>SUM(J6:M6)</f>
        <v>4</v>
      </c>
    </row>
    <row r="7" spans="1:14" x14ac:dyDescent="0.3">
      <c r="A7" t="s">
        <v>297</v>
      </c>
      <c r="B7" s="8"/>
      <c r="C7" s="8"/>
      <c r="D7" s="8"/>
      <c r="E7" s="8"/>
      <c r="F7" s="8"/>
      <c r="G7" s="8">
        <f>IF(N7=4,1,0)</f>
        <v>1</v>
      </c>
      <c r="H7" s="8"/>
      <c r="J7" s="10">
        <v>1</v>
      </c>
      <c r="K7" s="10">
        <v>1</v>
      </c>
      <c r="L7" s="10">
        <v>1</v>
      </c>
      <c r="M7" s="10">
        <v>1</v>
      </c>
      <c r="N7">
        <f t="shared" ref="N7:N22" si="0">SUM(J7:M7)</f>
        <v>4</v>
      </c>
    </row>
    <row r="8" spans="1:14" x14ac:dyDescent="0.3">
      <c r="A8" t="s">
        <v>298</v>
      </c>
      <c r="B8" s="8"/>
      <c r="C8" s="8"/>
      <c r="D8" s="8"/>
      <c r="E8" s="8"/>
      <c r="F8" s="8"/>
      <c r="G8" s="8"/>
      <c r="H8" s="8">
        <f>IF(N8=4,1,0)</f>
        <v>1</v>
      </c>
      <c r="J8" s="10">
        <v>1</v>
      </c>
      <c r="K8" s="10">
        <v>1</v>
      </c>
      <c r="L8" s="10">
        <v>1</v>
      </c>
      <c r="M8" s="10">
        <v>1</v>
      </c>
      <c r="N8">
        <f t="shared" si="0"/>
        <v>4</v>
      </c>
    </row>
    <row r="9" spans="1:14" x14ac:dyDescent="0.3">
      <c r="A9" t="s">
        <v>299</v>
      </c>
      <c r="B9" s="8"/>
      <c r="C9" s="8"/>
      <c r="D9" s="8"/>
      <c r="E9" s="8">
        <f>IF(N9=4,1,0)</f>
        <v>1</v>
      </c>
      <c r="F9" s="8"/>
      <c r="G9" s="8"/>
      <c r="H9" s="8"/>
      <c r="J9" s="10">
        <v>1</v>
      </c>
      <c r="K9" s="10">
        <v>1</v>
      </c>
      <c r="L9" s="10">
        <v>1</v>
      </c>
      <c r="M9" s="10">
        <v>1</v>
      </c>
      <c r="N9">
        <f t="shared" si="0"/>
        <v>4</v>
      </c>
    </row>
    <row r="10" spans="1:14" x14ac:dyDescent="0.3">
      <c r="A10" t="s">
        <v>300</v>
      </c>
      <c r="B10" s="8">
        <f>IF(N10=4,1,0)</f>
        <v>1</v>
      </c>
      <c r="C10" s="8"/>
      <c r="D10" s="8"/>
      <c r="E10" s="8"/>
      <c r="F10" s="8"/>
      <c r="G10" s="8"/>
      <c r="H10" s="8"/>
      <c r="J10" s="10">
        <v>1</v>
      </c>
      <c r="K10" s="10">
        <v>1</v>
      </c>
      <c r="L10" s="10">
        <v>1</v>
      </c>
      <c r="M10" s="10">
        <v>1</v>
      </c>
      <c r="N10">
        <f t="shared" si="0"/>
        <v>4</v>
      </c>
    </row>
    <row r="11" spans="1:14" x14ac:dyDescent="0.3">
      <c r="A11" t="s">
        <v>301</v>
      </c>
      <c r="B11" s="8">
        <f>IF(N11=4,1,0)</f>
        <v>1</v>
      </c>
      <c r="C11" s="8"/>
      <c r="D11" s="8"/>
      <c r="E11" s="8"/>
      <c r="F11" s="8"/>
      <c r="G11" s="8"/>
      <c r="H11" s="8"/>
      <c r="J11" s="10">
        <v>1</v>
      </c>
      <c r="K11" s="10">
        <v>1</v>
      </c>
      <c r="L11" s="10">
        <v>1</v>
      </c>
      <c r="M11" s="10">
        <v>1</v>
      </c>
      <c r="N11">
        <f t="shared" si="0"/>
        <v>4</v>
      </c>
    </row>
    <row r="12" spans="1:14" x14ac:dyDescent="0.3">
      <c r="A12" t="s">
        <v>302</v>
      </c>
      <c r="B12" s="8"/>
      <c r="C12" s="8">
        <f>IF(N12=4,1,0)</f>
        <v>1</v>
      </c>
      <c r="D12" s="8"/>
      <c r="E12" s="8"/>
      <c r="F12" s="8"/>
      <c r="G12" s="8"/>
      <c r="H12" s="8"/>
      <c r="J12" s="10">
        <v>1</v>
      </c>
      <c r="K12" s="10">
        <v>1</v>
      </c>
      <c r="L12" s="10">
        <v>1</v>
      </c>
      <c r="M12" s="10">
        <v>1</v>
      </c>
      <c r="N12">
        <f t="shared" si="0"/>
        <v>4</v>
      </c>
    </row>
    <row r="13" spans="1:14" x14ac:dyDescent="0.3">
      <c r="A13" t="s">
        <v>303</v>
      </c>
      <c r="B13" s="8"/>
      <c r="C13" s="8"/>
      <c r="D13" s="8"/>
      <c r="E13" s="8"/>
      <c r="F13" s="8"/>
      <c r="G13" s="8"/>
      <c r="H13" s="8">
        <f>IF(N13=4,1,0)</f>
        <v>1</v>
      </c>
      <c r="J13" s="10">
        <v>1</v>
      </c>
      <c r="K13" s="10">
        <v>1</v>
      </c>
      <c r="L13" s="10">
        <v>1</v>
      </c>
      <c r="M13" s="10">
        <v>1</v>
      </c>
      <c r="N13">
        <f t="shared" si="0"/>
        <v>4</v>
      </c>
    </row>
    <row r="14" spans="1:14" x14ac:dyDescent="0.3">
      <c r="A14" t="s">
        <v>304</v>
      </c>
      <c r="B14" s="8"/>
      <c r="C14" s="8"/>
      <c r="D14" s="8">
        <f>IF(N14=4,1,0)</f>
        <v>1</v>
      </c>
      <c r="E14" s="8"/>
      <c r="F14" s="8"/>
      <c r="G14" s="8"/>
      <c r="H14" s="8"/>
      <c r="J14" s="10">
        <v>1</v>
      </c>
      <c r="K14" s="10">
        <v>1</v>
      </c>
      <c r="L14" s="10">
        <v>1</v>
      </c>
      <c r="M14" s="10">
        <v>1</v>
      </c>
      <c r="N14">
        <f t="shared" si="0"/>
        <v>4</v>
      </c>
    </row>
    <row r="15" spans="1:14" x14ac:dyDescent="0.3">
      <c r="A15" t="s">
        <v>305</v>
      </c>
      <c r="B15" s="8"/>
      <c r="C15" s="8"/>
      <c r="D15" s="8"/>
      <c r="E15" s="8"/>
      <c r="F15" s="8"/>
      <c r="G15" s="8"/>
      <c r="H15" s="8">
        <f>IF(N15=4,1,0)</f>
        <v>1</v>
      </c>
      <c r="J15" s="10">
        <v>1</v>
      </c>
      <c r="K15" s="10">
        <v>1</v>
      </c>
      <c r="L15" s="10">
        <v>1</v>
      </c>
      <c r="M15" s="10">
        <v>1</v>
      </c>
      <c r="N15">
        <f t="shared" si="0"/>
        <v>4</v>
      </c>
    </row>
    <row r="16" spans="1:14" x14ac:dyDescent="0.3">
      <c r="A16" t="s">
        <v>306</v>
      </c>
      <c r="B16" s="8"/>
      <c r="C16" s="8"/>
      <c r="D16" s="8"/>
      <c r="E16" s="8"/>
      <c r="F16" s="8"/>
      <c r="G16" s="8"/>
      <c r="H16" s="8">
        <f>IF(N16=4,1,0)</f>
        <v>1</v>
      </c>
      <c r="J16" s="10">
        <v>1</v>
      </c>
      <c r="K16" s="10">
        <v>1</v>
      </c>
      <c r="L16" s="10">
        <v>1</v>
      </c>
      <c r="M16" s="10">
        <v>1</v>
      </c>
      <c r="N16">
        <f t="shared" si="0"/>
        <v>4</v>
      </c>
    </row>
    <row r="17" spans="1:14" x14ac:dyDescent="0.3">
      <c r="A17" t="s">
        <v>307</v>
      </c>
      <c r="B17" s="8"/>
      <c r="C17" s="8"/>
      <c r="D17" s="8"/>
      <c r="E17" s="8"/>
      <c r="F17" s="8"/>
      <c r="G17" s="8"/>
      <c r="H17" s="8">
        <f>IF(N17=4,1,0)</f>
        <v>1</v>
      </c>
      <c r="J17" s="10">
        <v>1</v>
      </c>
      <c r="K17" s="10">
        <v>1</v>
      </c>
      <c r="L17" s="10">
        <v>1</v>
      </c>
      <c r="M17" s="10">
        <v>1</v>
      </c>
      <c r="N17">
        <f t="shared" si="0"/>
        <v>4</v>
      </c>
    </row>
    <row r="18" spans="1:14" x14ac:dyDescent="0.3">
      <c r="A18" t="s">
        <v>308</v>
      </c>
      <c r="B18" s="8"/>
      <c r="C18" s="8"/>
      <c r="D18" s="8"/>
      <c r="E18" s="8"/>
      <c r="F18" s="8">
        <f>IF(N18=4,1,0)</f>
        <v>1</v>
      </c>
      <c r="G18" s="8"/>
      <c r="H18" s="8"/>
      <c r="J18" s="10">
        <v>1</v>
      </c>
      <c r="K18" s="10">
        <v>1</v>
      </c>
      <c r="L18" s="10">
        <v>1</v>
      </c>
      <c r="M18" s="10">
        <v>1</v>
      </c>
      <c r="N18">
        <f t="shared" si="0"/>
        <v>4</v>
      </c>
    </row>
    <row r="19" spans="1:14" x14ac:dyDescent="0.3">
      <c r="A19" t="s">
        <v>309</v>
      </c>
      <c r="B19" s="8"/>
      <c r="C19" s="8"/>
      <c r="D19" s="8"/>
      <c r="E19" s="8"/>
      <c r="F19" s="8"/>
      <c r="G19" s="8">
        <f>IF(N19=4,1,0)</f>
        <v>1</v>
      </c>
      <c r="H19" s="8"/>
      <c r="J19" s="10">
        <v>1</v>
      </c>
      <c r="K19" s="10">
        <v>1</v>
      </c>
      <c r="L19" s="10">
        <v>1</v>
      </c>
      <c r="M19" s="10">
        <v>1</v>
      </c>
      <c r="N19">
        <f t="shared" si="0"/>
        <v>4</v>
      </c>
    </row>
    <row r="20" spans="1:14" x14ac:dyDescent="0.3">
      <c r="A20" t="s">
        <v>310</v>
      </c>
      <c r="B20" s="8"/>
      <c r="C20" s="8"/>
      <c r="D20" s="8"/>
      <c r="E20" s="8"/>
      <c r="F20" s="8">
        <f>IF(N20=4,1,0)</f>
        <v>1</v>
      </c>
      <c r="G20" s="8"/>
      <c r="H20" s="8"/>
      <c r="J20" s="10">
        <v>1</v>
      </c>
      <c r="K20" s="10">
        <v>1</v>
      </c>
      <c r="L20" s="10">
        <v>1</v>
      </c>
      <c r="M20" s="10">
        <v>1</v>
      </c>
      <c r="N20">
        <f t="shared" si="0"/>
        <v>4</v>
      </c>
    </row>
    <row r="21" spans="1:14" x14ac:dyDescent="0.3">
      <c r="A21" t="s">
        <v>311</v>
      </c>
      <c r="B21" s="8"/>
      <c r="C21" s="8"/>
      <c r="D21" s="8"/>
      <c r="E21" s="8"/>
      <c r="F21" s="8"/>
      <c r="G21" s="8"/>
      <c r="H21" s="8">
        <f>IF(N21=4,1,0)</f>
        <v>1</v>
      </c>
      <c r="J21" s="10">
        <v>1</v>
      </c>
      <c r="K21" s="10">
        <v>1</v>
      </c>
      <c r="L21" s="10">
        <v>1</v>
      </c>
      <c r="M21" s="10">
        <v>1</v>
      </c>
      <c r="N21">
        <f t="shared" si="0"/>
        <v>4</v>
      </c>
    </row>
    <row r="22" spans="1:14" x14ac:dyDescent="0.3">
      <c r="A22" t="s">
        <v>312</v>
      </c>
      <c r="B22" s="8"/>
      <c r="C22" s="8"/>
      <c r="D22" s="8"/>
      <c r="E22" s="8"/>
      <c r="F22" s="8"/>
      <c r="G22" s="8"/>
      <c r="H22" s="8">
        <f>IF(N22=4,1,0)</f>
        <v>1</v>
      </c>
      <c r="J22" s="10">
        <v>1</v>
      </c>
      <c r="K22" s="10">
        <v>1</v>
      </c>
      <c r="L22" s="10">
        <v>1</v>
      </c>
      <c r="M22" s="10">
        <v>1</v>
      </c>
      <c r="N22">
        <f t="shared" si="0"/>
        <v>4</v>
      </c>
    </row>
    <row r="25" spans="1:14" x14ac:dyDescent="0.3">
      <c r="A25" t="s">
        <v>98</v>
      </c>
      <c r="B25">
        <f>SUM(B6:B22)</f>
        <v>2</v>
      </c>
    </row>
    <row r="26" spans="1:14" x14ac:dyDescent="0.3">
      <c r="A26" t="s">
        <v>99</v>
      </c>
      <c r="B26">
        <f>SUM(C6:C22)</f>
        <v>1</v>
      </c>
    </row>
    <row r="27" spans="1:14" x14ac:dyDescent="0.3">
      <c r="A27" t="s">
        <v>100</v>
      </c>
      <c r="B27">
        <f>SUM(D6:D22)</f>
        <v>1</v>
      </c>
    </row>
    <row r="28" spans="1:14" x14ac:dyDescent="0.3">
      <c r="A28" t="s">
        <v>101</v>
      </c>
      <c r="B28">
        <f>SUM(E6:E22)</f>
        <v>1</v>
      </c>
    </row>
    <row r="29" spans="1:14" x14ac:dyDescent="0.3">
      <c r="A29" t="s">
        <v>102</v>
      </c>
      <c r="B29">
        <f>SUM(F7:F23)</f>
        <v>2</v>
      </c>
    </row>
    <row r="30" spans="1:14" x14ac:dyDescent="0.3">
      <c r="A30" t="s">
        <v>316</v>
      </c>
      <c r="B30">
        <f>SUM(G6:G22)</f>
        <v>3</v>
      </c>
    </row>
    <row r="31" spans="1:14" x14ac:dyDescent="0.3">
      <c r="A31" t="s">
        <v>104</v>
      </c>
      <c r="B31">
        <f>SUM(H7:H23)</f>
        <v>7</v>
      </c>
    </row>
    <row r="33" spans="1:2" x14ac:dyDescent="0.3">
      <c r="A33" t="s">
        <v>105</v>
      </c>
      <c r="B33">
        <f>SUM(B25:B32)</f>
        <v>17</v>
      </c>
    </row>
  </sheetData>
  <mergeCells count="4">
    <mergeCell ref="J3:J5"/>
    <mergeCell ref="K3:K5"/>
    <mergeCell ref="L3:L5"/>
    <mergeCell ref="M3:M5"/>
  </mergeCells>
  <conditionalFormatting sqref="B6:H13 B15:H22 B14:C14 E14:H14">
    <cfRule type="cellIs" dxfId="19" priority="3" operator="lessThan">
      <formula>$J$8-1</formula>
    </cfRule>
  </conditionalFormatting>
  <conditionalFormatting sqref="D14">
    <cfRule type="cellIs" dxfId="18" priority="1" operator="lessThan">
      <formula>$J$8-1</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Z33"/>
  <sheetViews>
    <sheetView workbookViewId="0">
      <selection activeCell="J3" sqref="J3:J5"/>
    </sheetView>
  </sheetViews>
  <sheetFormatPr defaultRowHeight="14.4" x14ac:dyDescent="0.3"/>
  <cols>
    <col min="1" max="1" width="26" bestFit="1" customWidth="1"/>
    <col min="2" max="8" width="5.6640625" customWidth="1"/>
  </cols>
  <sheetData>
    <row r="3" spans="1:26" x14ac:dyDescent="0.3">
      <c r="J3" s="32" t="s">
        <v>267</v>
      </c>
      <c r="K3" s="32" t="s">
        <v>255</v>
      </c>
      <c r="L3" s="32" t="s">
        <v>256</v>
      </c>
      <c r="M3" s="32" t="s">
        <v>257</v>
      </c>
      <c r="N3" s="32" t="s">
        <v>258</v>
      </c>
      <c r="O3" s="32" t="s">
        <v>258</v>
      </c>
      <c r="P3" s="32" t="s">
        <v>258</v>
      </c>
      <c r="Q3" s="32" t="s">
        <v>259</v>
      </c>
      <c r="R3" s="32" t="s">
        <v>260</v>
      </c>
      <c r="S3" s="32" t="s">
        <v>261</v>
      </c>
      <c r="T3" s="32" t="s">
        <v>262</v>
      </c>
      <c r="U3" s="32" t="s">
        <v>69</v>
      </c>
      <c r="V3" s="32" t="s">
        <v>263</v>
      </c>
      <c r="W3" s="32" t="s">
        <v>264</v>
      </c>
      <c r="X3" s="32" t="s">
        <v>265</v>
      </c>
      <c r="Y3" s="32" t="s">
        <v>266</v>
      </c>
    </row>
    <row r="4" spans="1:26" x14ac:dyDescent="0.3">
      <c r="J4" s="32"/>
      <c r="K4" s="32"/>
      <c r="L4" s="32"/>
      <c r="M4" s="32"/>
      <c r="N4" s="32"/>
      <c r="O4" s="32"/>
      <c r="P4" s="32"/>
      <c r="Q4" s="32"/>
      <c r="R4" s="32"/>
      <c r="S4" s="32"/>
      <c r="T4" s="32"/>
      <c r="U4" s="32"/>
      <c r="V4" s="32"/>
      <c r="W4" s="32"/>
      <c r="X4" s="32"/>
      <c r="Y4" s="32"/>
    </row>
    <row r="5" spans="1:26" ht="108.75" customHeight="1" x14ac:dyDescent="0.3">
      <c r="B5" s="9" t="s">
        <v>91</v>
      </c>
      <c r="C5" s="9" t="s">
        <v>313</v>
      </c>
      <c r="D5" s="9" t="s">
        <v>317</v>
      </c>
      <c r="E5" s="9" t="s">
        <v>79</v>
      </c>
      <c r="F5" s="9" t="s">
        <v>80</v>
      </c>
      <c r="G5" s="9" t="s">
        <v>318</v>
      </c>
      <c r="H5" s="9" t="s">
        <v>319</v>
      </c>
      <c r="J5" s="32"/>
      <c r="K5" s="32"/>
      <c r="L5" s="32"/>
      <c r="M5" s="32"/>
      <c r="N5" s="32"/>
      <c r="O5" s="32"/>
      <c r="P5" s="32"/>
      <c r="Q5" s="32"/>
      <c r="R5" s="32"/>
      <c r="S5" s="32"/>
      <c r="T5" s="32"/>
      <c r="U5" s="32"/>
      <c r="V5" s="32"/>
      <c r="W5" s="32"/>
      <c r="X5" s="32"/>
      <c r="Y5" s="32"/>
    </row>
    <row r="6" spans="1:26" x14ac:dyDescent="0.3">
      <c r="A6" t="s">
        <v>296</v>
      </c>
      <c r="B6" s="8"/>
      <c r="C6" s="8"/>
      <c r="D6" s="8"/>
      <c r="E6" s="8"/>
      <c r="F6" s="8"/>
      <c r="G6" s="8">
        <f>IF(Z6=11,1,0)</f>
        <v>1</v>
      </c>
      <c r="H6" s="8"/>
      <c r="J6" s="10">
        <v>1</v>
      </c>
      <c r="K6" s="10">
        <v>1</v>
      </c>
      <c r="L6" s="10">
        <v>1</v>
      </c>
      <c r="M6" s="10">
        <v>1</v>
      </c>
      <c r="N6" s="10">
        <v>1</v>
      </c>
      <c r="O6" s="10">
        <v>1</v>
      </c>
      <c r="P6" s="10">
        <v>1</v>
      </c>
      <c r="Q6" s="10">
        <v>1</v>
      </c>
      <c r="R6" s="10">
        <v>1</v>
      </c>
      <c r="S6" s="10">
        <v>1</v>
      </c>
      <c r="T6" s="10">
        <v>1</v>
      </c>
      <c r="U6" s="10"/>
      <c r="V6" s="10"/>
      <c r="W6" s="10"/>
      <c r="X6" s="10"/>
      <c r="Y6" s="10"/>
      <c r="Z6">
        <f>SUM(J6:Y6)</f>
        <v>11</v>
      </c>
    </row>
    <row r="7" spans="1:26" ht="15" customHeight="1" x14ac:dyDescent="0.3">
      <c r="A7" t="s">
        <v>297</v>
      </c>
      <c r="B7" s="8"/>
      <c r="C7" s="8"/>
      <c r="D7" s="8"/>
      <c r="E7" s="8"/>
      <c r="F7" s="8"/>
      <c r="G7" s="8">
        <f>IF(Z7=11,1,0)</f>
        <v>1</v>
      </c>
      <c r="H7" s="8"/>
      <c r="J7" s="10">
        <v>1</v>
      </c>
      <c r="K7" s="10">
        <v>1</v>
      </c>
      <c r="L7" s="10">
        <v>1</v>
      </c>
      <c r="M7" s="10">
        <v>1</v>
      </c>
      <c r="N7" s="10">
        <v>1</v>
      </c>
      <c r="O7" s="10">
        <v>1</v>
      </c>
      <c r="P7" s="10">
        <v>1</v>
      </c>
      <c r="Q7" s="10">
        <v>1</v>
      </c>
      <c r="R7" s="10">
        <v>1</v>
      </c>
      <c r="S7" s="10">
        <v>1</v>
      </c>
      <c r="T7" s="10">
        <v>1</v>
      </c>
      <c r="U7" s="10"/>
      <c r="V7" s="10"/>
      <c r="W7" s="10"/>
      <c r="X7" s="10"/>
      <c r="Y7" s="10"/>
      <c r="Z7">
        <f t="shared" ref="Z7:Z22" si="0">SUM(J7:Y7)</f>
        <v>11</v>
      </c>
    </row>
    <row r="8" spans="1:26" ht="15" customHeight="1" x14ac:dyDescent="0.3">
      <c r="A8" t="s">
        <v>298</v>
      </c>
      <c r="B8" s="8"/>
      <c r="C8" s="8"/>
      <c r="D8" s="8"/>
      <c r="E8" s="8"/>
      <c r="F8" s="8"/>
      <c r="G8" s="8"/>
      <c r="H8" s="8">
        <f>IF(Z8=11,1,0)</f>
        <v>1</v>
      </c>
      <c r="J8" s="10">
        <v>1</v>
      </c>
      <c r="K8" s="10">
        <v>1</v>
      </c>
      <c r="L8" s="10">
        <v>1</v>
      </c>
      <c r="M8" s="10">
        <v>1</v>
      </c>
      <c r="N8" s="10">
        <v>1</v>
      </c>
      <c r="O8" s="10">
        <v>1</v>
      </c>
      <c r="P8" s="10">
        <v>1</v>
      </c>
      <c r="Q8" s="10">
        <v>1</v>
      </c>
      <c r="R8" s="10">
        <v>1</v>
      </c>
      <c r="S8" s="10">
        <v>1</v>
      </c>
      <c r="T8" s="10">
        <v>1</v>
      </c>
      <c r="U8" s="10"/>
      <c r="V8" s="10"/>
      <c r="W8" s="10"/>
      <c r="X8" s="10"/>
      <c r="Y8" s="10"/>
      <c r="Z8">
        <f t="shared" si="0"/>
        <v>11</v>
      </c>
    </row>
    <row r="9" spans="1:26" ht="15" customHeight="1" x14ac:dyDescent="0.3">
      <c r="A9" t="s">
        <v>299</v>
      </c>
      <c r="B9" s="8"/>
      <c r="C9" s="8"/>
      <c r="D9" s="8"/>
      <c r="E9" s="8">
        <f>IF(Z9=14,1,0)</f>
        <v>1</v>
      </c>
      <c r="F9" s="8"/>
      <c r="G9" s="8"/>
      <c r="H9" s="8"/>
      <c r="J9" s="10">
        <v>1</v>
      </c>
      <c r="K9" s="10">
        <v>1</v>
      </c>
      <c r="L9" s="10">
        <v>1</v>
      </c>
      <c r="M9" s="10">
        <v>1</v>
      </c>
      <c r="N9" s="10">
        <v>1</v>
      </c>
      <c r="O9" s="10">
        <v>1</v>
      </c>
      <c r="P9" s="10">
        <v>1</v>
      </c>
      <c r="Q9" s="10">
        <v>1</v>
      </c>
      <c r="R9" s="10">
        <v>1</v>
      </c>
      <c r="S9" s="10">
        <v>1</v>
      </c>
      <c r="T9" s="10">
        <v>1</v>
      </c>
      <c r="U9" s="10"/>
      <c r="V9" s="10"/>
      <c r="W9" s="10">
        <v>1</v>
      </c>
      <c r="X9" s="10">
        <v>1</v>
      </c>
      <c r="Y9" s="10">
        <v>1</v>
      </c>
      <c r="Z9">
        <f t="shared" si="0"/>
        <v>14</v>
      </c>
    </row>
    <row r="10" spans="1:26" ht="15" customHeight="1" x14ac:dyDescent="0.3">
      <c r="A10" t="s">
        <v>300</v>
      </c>
      <c r="B10" s="8" t="s">
        <v>146</v>
      </c>
      <c r="C10" s="8"/>
      <c r="D10" s="8"/>
      <c r="E10" s="8"/>
      <c r="F10" s="8"/>
      <c r="G10" s="8"/>
      <c r="H10" s="8"/>
      <c r="J10" s="10" t="s">
        <v>146</v>
      </c>
      <c r="K10" s="10" t="s">
        <v>146</v>
      </c>
      <c r="L10" s="10" t="s">
        <v>146</v>
      </c>
      <c r="M10" s="10" t="s">
        <v>146</v>
      </c>
      <c r="N10" s="10" t="s">
        <v>146</v>
      </c>
      <c r="O10" s="10" t="s">
        <v>146</v>
      </c>
      <c r="P10" s="10" t="s">
        <v>146</v>
      </c>
      <c r="Q10" s="10" t="s">
        <v>146</v>
      </c>
      <c r="R10" s="10" t="s">
        <v>146</v>
      </c>
      <c r="S10" s="10" t="s">
        <v>146</v>
      </c>
      <c r="T10" s="10" t="s">
        <v>146</v>
      </c>
      <c r="U10" s="10"/>
      <c r="V10" s="10" t="s">
        <v>146</v>
      </c>
      <c r="W10" s="10" t="s">
        <v>146</v>
      </c>
      <c r="X10" s="10" t="s">
        <v>146</v>
      </c>
      <c r="Y10" s="10" t="s">
        <v>146</v>
      </c>
    </row>
    <row r="11" spans="1:26" ht="15" customHeight="1" x14ac:dyDescent="0.3">
      <c r="A11" t="s">
        <v>301</v>
      </c>
      <c r="B11" s="8" t="s">
        <v>146</v>
      </c>
      <c r="C11" s="8"/>
      <c r="D11" s="8"/>
      <c r="E11" s="8"/>
      <c r="F11" s="8"/>
      <c r="G11" s="8"/>
      <c r="H11" s="8"/>
      <c r="J11" s="10" t="s">
        <v>146</v>
      </c>
      <c r="K11" s="10" t="s">
        <v>146</v>
      </c>
      <c r="L11" s="10" t="s">
        <v>146</v>
      </c>
      <c r="M11" s="10" t="s">
        <v>146</v>
      </c>
      <c r="N11" s="10" t="s">
        <v>146</v>
      </c>
      <c r="O11" s="10" t="s">
        <v>146</v>
      </c>
      <c r="P11" s="10" t="s">
        <v>146</v>
      </c>
      <c r="Q11" s="10" t="s">
        <v>146</v>
      </c>
      <c r="R11" s="10" t="s">
        <v>146</v>
      </c>
      <c r="S11" s="10" t="s">
        <v>146</v>
      </c>
      <c r="T11" s="10" t="s">
        <v>146</v>
      </c>
      <c r="U11" s="10"/>
      <c r="V11" s="10" t="s">
        <v>146</v>
      </c>
      <c r="W11" s="10" t="s">
        <v>146</v>
      </c>
      <c r="X11" s="10" t="s">
        <v>146</v>
      </c>
      <c r="Y11" s="10" t="s">
        <v>146</v>
      </c>
    </row>
    <row r="12" spans="1:26" ht="15" customHeight="1" x14ac:dyDescent="0.3">
      <c r="A12" t="s">
        <v>302</v>
      </c>
      <c r="B12" s="8"/>
      <c r="C12" s="8">
        <f>IF(Z12=11,1,0)</f>
        <v>1</v>
      </c>
      <c r="D12" s="8"/>
      <c r="E12" s="8"/>
      <c r="F12" s="8"/>
      <c r="G12" s="8"/>
      <c r="H12" s="8"/>
      <c r="J12" s="10">
        <v>1</v>
      </c>
      <c r="K12" s="10">
        <v>1</v>
      </c>
      <c r="L12" s="10">
        <v>1</v>
      </c>
      <c r="M12" s="10">
        <v>1</v>
      </c>
      <c r="N12" s="10">
        <v>1</v>
      </c>
      <c r="O12" s="10">
        <v>1</v>
      </c>
      <c r="P12" s="10">
        <v>1</v>
      </c>
      <c r="Q12" s="10">
        <v>1</v>
      </c>
      <c r="R12" s="10">
        <v>1</v>
      </c>
      <c r="S12" s="10">
        <v>1</v>
      </c>
      <c r="T12" s="10">
        <v>1</v>
      </c>
      <c r="U12" s="10"/>
      <c r="V12" s="10"/>
      <c r="W12" s="10"/>
      <c r="X12" s="10"/>
      <c r="Y12" s="10"/>
      <c r="Z12">
        <f t="shared" si="0"/>
        <v>11</v>
      </c>
    </row>
    <row r="13" spans="1:26" ht="15" customHeight="1" x14ac:dyDescent="0.3">
      <c r="A13" t="s">
        <v>303</v>
      </c>
      <c r="B13" s="8"/>
      <c r="C13" s="8"/>
      <c r="D13" s="8"/>
      <c r="E13" s="8"/>
      <c r="F13" s="8"/>
      <c r="G13" s="8"/>
      <c r="H13" s="8">
        <f>IF(Z13=11,1,0)</f>
        <v>1</v>
      </c>
      <c r="J13" s="10">
        <v>1</v>
      </c>
      <c r="K13" s="10">
        <v>1</v>
      </c>
      <c r="L13" s="10">
        <v>1</v>
      </c>
      <c r="M13" s="10">
        <v>1</v>
      </c>
      <c r="N13" s="10">
        <v>1</v>
      </c>
      <c r="O13" s="10">
        <v>1</v>
      </c>
      <c r="P13" s="10">
        <v>1</v>
      </c>
      <c r="Q13" s="10">
        <v>1</v>
      </c>
      <c r="R13" s="10">
        <v>1</v>
      </c>
      <c r="S13" s="10">
        <v>1</v>
      </c>
      <c r="T13" s="10">
        <v>1</v>
      </c>
      <c r="U13" s="10"/>
      <c r="V13" s="10"/>
      <c r="W13" s="10"/>
      <c r="X13" s="10"/>
      <c r="Y13" s="10"/>
      <c r="Z13">
        <f t="shared" si="0"/>
        <v>11</v>
      </c>
    </row>
    <row r="14" spans="1:26" ht="15" customHeight="1" x14ac:dyDescent="0.3">
      <c r="A14" t="s">
        <v>304</v>
      </c>
      <c r="B14" s="8"/>
      <c r="C14" s="8"/>
      <c r="D14" s="8">
        <f>IF(Z14=11,1,0)</f>
        <v>1</v>
      </c>
      <c r="E14" s="8"/>
      <c r="F14" s="8"/>
      <c r="G14" s="8"/>
      <c r="H14" s="8"/>
      <c r="J14" s="10">
        <v>1</v>
      </c>
      <c r="K14" s="10">
        <v>1</v>
      </c>
      <c r="L14" s="10">
        <v>1</v>
      </c>
      <c r="M14" s="10">
        <v>1</v>
      </c>
      <c r="N14" s="10">
        <v>1</v>
      </c>
      <c r="O14" s="10">
        <v>1</v>
      </c>
      <c r="P14" s="10">
        <v>1</v>
      </c>
      <c r="Q14" s="10">
        <v>1</v>
      </c>
      <c r="R14" s="10">
        <v>1</v>
      </c>
      <c r="S14" s="10">
        <v>1</v>
      </c>
      <c r="T14" s="10">
        <v>1</v>
      </c>
      <c r="U14" s="10"/>
      <c r="V14" s="10"/>
      <c r="W14" s="10"/>
      <c r="X14" s="10"/>
      <c r="Y14" s="10"/>
      <c r="Z14">
        <f t="shared" si="0"/>
        <v>11</v>
      </c>
    </row>
    <row r="15" spans="1:26" ht="15" customHeight="1" x14ac:dyDescent="0.3">
      <c r="A15" t="s">
        <v>305</v>
      </c>
      <c r="B15" s="8"/>
      <c r="C15" s="8"/>
      <c r="D15" s="8"/>
      <c r="E15" s="8"/>
      <c r="F15" s="8"/>
      <c r="G15" s="8"/>
      <c r="H15" s="8">
        <f>IF(Z15=11,1,0)</f>
        <v>1</v>
      </c>
      <c r="J15" s="10">
        <v>1</v>
      </c>
      <c r="K15" s="10">
        <v>1</v>
      </c>
      <c r="L15" s="10">
        <v>1</v>
      </c>
      <c r="M15" s="10">
        <v>1</v>
      </c>
      <c r="N15" s="10">
        <v>1</v>
      </c>
      <c r="O15" s="10">
        <v>1</v>
      </c>
      <c r="P15" s="10">
        <v>1</v>
      </c>
      <c r="Q15" s="10">
        <v>1</v>
      </c>
      <c r="R15" s="10">
        <v>1</v>
      </c>
      <c r="S15" s="10">
        <v>1</v>
      </c>
      <c r="T15" s="10">
        <v>1</v>
      </c>
      <c r="U15" s="10"/>
      <c r="V15" s="10"/>
      <c r="W15" s="10"/>
      <c r="X15" s="10"/>
      <c r="Y15" s="10"/>
      <c r="Z15">
        <f t="shared" si="0"/>
        <v>11</v>
      </c>
    </row>
    <row r="16" spans="1:26" x14ac:dyDescent="0.3">
      <c r="A16" t="s">
        <v>306</v>
      </c>
      <c r="B16" s="8"/>
      <c r="C16" s="8"/>
      <c r="D16" s="8"/>
      <c r="E16" s="8"/>
      <c r="F16" s="8"/>
      <c r="G16" s="8"/>
      <c r="H16" s="8">
        <f>IF(Z16=11,1,0)</f>
        <v>1</v>
      </c>
      <c r="J16" s="10">
        <v>1</v>
      </c>
      <c r="K16" s="10">
        <v>1</v>
      </c>
      <c r="L16" s="10">
        <v>1</v>
      </c>
      <c r="M16" s="10">
        <v>1</v>
      </c>
      <c r="N16" s="10">
        <v>1</v>
      </c>
      <c r="O16" s="10">
        <v>1</v>
      </c>
      <c r="P16" s="10">
        <v>1</v>
      </c>
      <c r="Q16" s="10">
        <v>1</v>
      </c>
      <c r="R16" s="10">
        <v>1</v>
      </c>
      <c r="S16" s="10">
        <v>1</v>
      </c>
      <c r="T16" s="10">
        <v>1</v>
      </c>
      <c r="U16" s="10"/>
      <c r="V16" s="10"/>
      <c r="W16" s="10"/>
      <c r="X16" s="10"/>
      <c r="Y16" s="10"/>
      <c r="Z16">
        <f t="shared" si="0"/>
        <v>11</v>
      </c>
    </row>
    <row r="17" spans="1:26" ht="15" customHeight="1" x14ac:dyDescent="0.3">
      <c r="A17" t="s">
        <v>307</v>
      </c>
      <c r="B17" s="8"/>
      <c r="C17" s="8"/>
      <c r="D17" s="8"/>
      <c r="E17" s="8"/>
      <c r="F17" s="8"/>
      <c r="G17" s="8"/>
      <c r="H17" s="8">
        <f>IF(Z17=11,1,0)</f>
        <v>1</v>
      </c>
      <c r="J17" s="10">
        <v>1</v>
      </c>
      <c r="K17" s="10">
        <v>1</v>
      </c>
      <c r="L17" s="10">
        <v>1</v>
      </c>
      <c r="M17" s="10">
        <v>1</v>
      </c>
      <c r="N17" s="10">
        <v>1</v>
      </c>
      <c r="O17" s="10">
        <v>1</v>
      </c>
      <c r="P17" s="10">
        <v>1</v>
      </c>
      <c r="Q17" s="10">
        <v>1</v>
      </c>
      <c r="R17" s="10">
        <v>1</v>
      </c>
      <c r="S17" s="10">
        <v>1</v>
      </c>
      <c r="T17" s="10">
        <v>1</v>
      </c>
      <c r="U17" s="10"/>
      <c r="V17" s="10"/>
      <c r="W17" s="10"/>
      <c r="X17" s="10"/>
      <c r="Y17" s="10"/>
      <c r="Z17">
        <f t="shared" si="0"/>
        <v>11</v>
      </c>
    </row>
    <row r="18" spans="1:26" ht="15" customHeight="1" x14ac:dyDescent="0.3">
      <c r="A18" t="s">
        <v>308</v>
      </c>
      <c r="B18" s="8"/>
      <c r="C18" s="8"/>
      <c r="D18" s="8"/>
      <c r="E18" s="8"/>
      <c r="F18" s="8">
        <f>IF(Z18=14,1,0)</f>
        <v>1</v>
      </c>
      <c r="G18" s="8"/>
      <c r="H18" s="8"/>
      <c r="J18" s="10">
        <v>1</v>
      </c>
      <c r="K18" s="10">
        <v>1</v>
      </c>
      <c r="L18" s="10">
        <v>1</v>
      </c>
      <c r="M18" s="10">
        <v>1</v>
      </c>
      <c r="N18" s="10">
        <v>1</v>
      </c>
      <c r="O18" s="10">
        <v>1</v>
      </c>
      <c r="P18" s="10">
        <v>1</v>
      </c>
      <c r="Q18" s="10">
        <v>1</v>
      </c>
      <c r="R18" s="10">
        <v>1</v>
      </c>
      <c r="S18" s="10">
        <v>1</v>
      </c>
      <c r="T18" s="10">
        <v>1</v>
      </c>
      <c r="U18" s="10"/>
      <c r="V18" s="10"/>
      <c r="W18" s="10">
        <v>1</v>
      </c>
      <c r="X18" s="10">
        <v>1</v>
      </c>
      <c r="Y18" s="10">
        <v>1</v>
      </c>
      <c r="Z18">
        <f t="shared" si="0"/>
        <v>14</v>
      </c>
    </row>
    <row r="19" spans="1:26" ht="15" customHeight="1" x14ac:dyDescent="0.3">
      <c r="A19" t="s">
        <v>309</v>
      </c>
      <c r="B19" s="8"/>
      <c r="C19" s="8"/>
      <c r="D19" s="8"/>
      <c r="E19" s="8"/>
      <c r="F19" s="8"/>
      <c r="G19" s="8">
        <f>IF(Z19=11,1,0)</f>
        <v>1</v>
      </c>
      <c r="H19" s="8"/>
      <c r="J19" s="10">
        <v>1</v>
      </c>
      <c r="K19" s="10">
        <v>1</v>
      </c>
      <c r="L19" s="10">
        <v>1</v>
      </c>
      <c r="M19" s="10">
        <v>1</v>
      </c>
      <c r="N19" s="10">
        <v>1</v>
      </c>
      <c r="O19" s="10">
        <v>1</v>
      </c>
      <c r="P19" s="10">
        <v>1</v>
      </c>
      <c r="Q19" s="10">
        <v>1</v>
      </c>
      <c r="R19" s="10">
        <v>1</v>
      </c>
      <c r="S19" s="10">
        <v>1</v>
      </c>
      <c r="T19" s="10">
        <v>1</v>
      </c>
      <c r="U19" s="10"/>
      <c r="V19" s="10"/>
      <c r="W19" s="10"/>
      <c r="X19" s="10"/>
      <c r="Y19" s="10"/>
      <c r="Z19">
        <f t="shared" si="0"/>
        <v>11</v>
      </c>
    </row>
    <row r="20" spans="1:26" ht="15" customHeight="1" x14ac:dyDescent="0.3">
      <c r="A20" t="s">
        <v>310</v>
      </c>
      <c r="B20" s="8"/>
      <c r="C20" s="8"/>
      <c r="D20" s="8"/>
      <c r="E20" s="8"/>
      <c r="F20" s="8">
        <f>IF(Z20=14,1,0)</f>
        <v>1</v>
      </c>
      <c r="G20" s="8"/>
      <c r="H20" s="8"/>
      <c r="J20" s="10">
        <v>1</v>
      </c>
      <c r="K20" s="10">
        <v>1</v>
      </c>
      <c r="L20" s="10">
        <v>1</v>
      </c>
      <c r="M20" s="10">
        <v>1</v>
      </c>
      <c r="N20" s="10">
        <v>1</v>
      </c>
      <c r="O20" s="10">
        <v>1</v>
      </c>
      <c r="P20" s="10">
        <v>1</v>
      </c>
      <c r="Q20" s="10">
        <v>1</v>
      </c>
      <c r="R20" s="10">
        <v>1</v>
      </c>
      <c r="S20" s="10">
        <v>1</v>
      </c>
      <c r="T20" s="10">
        <v>1</v>
      </c>
      <c r="U20" s="10"/>
      <c r="V20" s="10"/>
      <c r="W20" s="10">
        <v>1</v>
      </c>
      <c r="X20" s="10">
        <v>1</v>
      </c>
      <c r="Y20" s="10">
        <v>1</v>
      </c>
      <c r="Z20">
        <f t="shared" si="0"/>
        <v>14</v>
      </c>
    </row>
    <row r="21" spans="1:26" x14ac:dyDescent="0.3">
      <c r="A21" t="s">
        <v>311</v>
      </c>
      <c r="B21" s="8"/>
      <c r="C21" s="8"/>
      <c r="D21" s="8"/>
      <c r="E21" s="8"/>
      <c r="F21" s="8"/>
      <c r="G21" s="8"/>
      <c r="H21" s="8">
        <f>IF(Z21=11,1,0)</f>
        <v>1</v>
      </c>
      <c r="J21" s="10">
        <v>1</v>
      </c>
      <c r="K21" s="10">
        <v>1</v>
      </c>
      <c r="L21" s="10">
        <v>1</v>
      </c>
      <c r="M21" s="10">
        <v>1</v>
      </c>
      <c r="N21" s="10">
        <v>1</v>
      </c>
      <c r="O21" s="10">
        <v>1</v>
      </c>
      <c r="P21" s="10">
        <v>1</v>
      </c>
      <c r="Q21" s="10">
        <v>1</v>
      </c>
      <c r="R21" s="10">
        <v>1</v>
      </c>
      <c r="S21" s="10">
        <v>1</v>
      </c>
      <c r="T21" s="10">
        <v>1</v>
      </c>
      <c r="U21" s="10"/>
      <c r="V21" s="10"/>
      <c r="W21" s="10"/>
      <c r="X21" s="10"/>
      <c r="Y21" s="10"/>
      <c r="Z21">
        <f t="shared" si="0"/>
        <v>11</v>
      </c>
    </row>
    <row r="22" spans="1:26" x14ac:dyDescent="0.3">
      <c r="A22" t="s">
        <v>312</v>
      </c>
      <c r="B22" s="8"/>
      <c r="C22" s="8"/>
      <c r="D22" s="8"/>
      <c r="E22" s="8"/>
      <c r="F22" s="8"/>
      <c r="G22" s="8"/>
      <c r="H22" s="8">
        <f>IF(Z22=11,1,0)</f>
        <v>1</v>
      </c>
      <c r="J22" s="10">
        <v>1</v>
      </c>
      <c r="K22" s="10">
        <v>1</v>
      </c>
      <c r="L22" s="10">
        <v>1</v>
      </c>
      <c r="M22" s="10">
        <v>1</v>
      </c>
      <c r="N22" s="10">
        <v>1</v>
      </c>
      <c r="O22" s="10">
        <v>1</v>
      </c>
      <c r="P22" s="10">
        <v>1</v>
      </c>
      <c r="Q22" s="10">
        <v>1</v>
      </c>
      <c r="R22" s="10">
        <v>1</v>
      </c>
      <c r="S22" s="10">
        <v>1</v>
      </c>
      <c r="T22" s="10">
        <v>1</v>
      </c>
      <c r="U22" s="10"/>
      <c r="V22" s="10"/>
      <c r="W22" s="10"/>
      <c r="X22" s="10"/>
      <c r="Y22" s="10"/>
      <c r="Z22">
        <f t="shared" si="0"/>
        <v>11</v>
      </c>
    </row>
    <row r="25" spans="1:26" x14ac:dyDescent="0.3">
      <c r="A25" t="s">
        <v>98</v>
      </c>
      <c r="B25" s="8" t="s">
        <v>146</v>
      </c>
    </row>
    <row r="26" spans="1:26" x14ac:dyDescent="0.3">
      <c r="A26" t="s">
        <v>99</v>
      </c>
      <c r="B26">
        <f>SUM(C6:C22)</f>
        <v>1</v>
      </c>
    </row>
    <row r="27" spans="1:26" x14ac:dyDescent="0.3">
      <c r="A27" t="s">
        <v>100</v>
      </c>
      <c r="B27">
        <f>SUM(D6:D22)</f>
        <v>1</v>
      </c>
    </row>
    <row r="28" spans="1:26" x14ac:dyDescent="0.3">
      <c r="A28" t="s">
        <v>101</v>
      </c>
      <c r="B28">
        <f>SUM(E6:E22)</f>
        <v>1</v>
      </c>
    </row>
    <row r="29" spans="1:26" x14ac:dyDescent="0.3">
      <c r="A29" t="s">
        <v>102</v>
      </c>
      <c r="B29">
        <f>SUM(F7:F23)</f>
        <v>2</v>
      </c>
    </row>
    <row r="30" spans="1:26" x14ac:dyDescent="0.3">
      <c r="A30" t="s">
        <v>316</v>
      </c>
      <c r="B30">
        <f>SUM(G6:G22)</f>
        <v>3</v>
      </c>
    </row>
    <row r="31" spans="1:26" x14ac:dyDescent="0.3">
      <c r="A31" t="s">
        <v>104</v>
      </c>
      <c r="B31">
        <f>SUM(H7:H23)</f>
        <v>7</v>
      </c>
    </row>
    <row r="33" spans="1:2" x14ac:dyDescent="0.3">
      <c r="A33" t="s">
        <v>105</v>
      </c>
      <c r="B33">
        <f>SUM(B25:B32)</f>
        <v>15</v>
      </c>
    </row>
  </sheetData>
  <mergeCells count="16">
    <mergeCell ref="V3:V5"/>
    <mergeCell ref="W3:W5"/>
    <mergeCell ref="X3:X5"/>
    <mergeCell ref="Y3:Y5"/>
    <mergeCell ref="J3:J5"/>
    <mergeCell ref="P3:P5"/>
    <mergeCell ref="Q3:Q5"/>
    <mergeCell ref="R3:R5"/>
    <mergeCell ref="S3:S5"/>
    <mergeCell ref="T3:T5"/>
    <mergeCell ref="U3:U5"/>
    <mergeCell ref="L3:L5"/>
    <mergeCell ref="M3:M5"/>
    <mergeCell ref="N3:N5"/>
    <mergeCell ref="O3:O5"/>
    <mergeCell ref="K3:K5"/>
  </mergeCells>
  <conditionalFormatting sqref="B6:H13 B15:H22 B14:C14 E14:H14">
    <cfRule type="cellIs" dxfId="17" priority="4" operator="lessThan">
      <formula>$K$8-1</formula>
    </cfRule>
  </conditionalFormatting>
  <conditionalFormatting sqref="B25">
    <cfRule type="cellIs" dxfId="16" priority="3" operator="lessThan">
      <formula>$K$8-1</formula>
    </cfRule>
  </conditionalFormatting>
  <conditionalFormatting sqref="D14">
    <cfRule type="cellIs" dxfId="15" priority="1" operator="lessThan">
      <formula>$K$8-1</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3"/>
  <sheetViews>
    <sheetView workbookViewId="0">
      <selection activeCell="R5" sqref="R5"/>
    </sheetView>
  </sheetViews>
  <sheetFormatPr defaultRowHeight="14.4" x14ac:dyDescent="0.3"/>
  <cols>
    <col min="1" max="1" width="26" bestFit="1" customWidth="1"/>
    <col min="2" max="8" width="5.6640625" customWidth="1"/>
  </cols>
  <sheetData>
    <row r="3" spans="1:14" x14ac:dyDescent="0.3">
      <c r="J3" s="32" t="s">
        <v>268</v>
      </c>
      <c r="K3" s="32" t="s">
        <v>270</v>
      </c>
      <c r="L3" s="32" t="s">
        <v>269</v>
      </c>
      <c r="M3" s="32" t="s">
        <v>330</v>
      </c>
    </row>
    <row r="4" spans="1:14" x14ac:dyDescent="0.3">
      <c r="J4" s="32"/>
      <c r="K4" s="32"/>
      <c r="L4" s="32"/>
      <c r="M4" s="32"/>
    </row>
    <row r="5" spans="1:14" ht="103.8" x14ac:dyDescent="0.3">
      <c r="B5" s="9" t="s">
        <v>91</v>
      </c>
      <c r="C5" s="9" t="s">
        <v>313</v>
      </c>
      <c r="D5" s="9" t="s">
        <v>317</v>
      </c>
      <c r="E5" s="9" t="s">
        <v>79</v>
      </c>
      <c r="F5" s="9" t="s">
        <v>80</v>
      </c>
      <c r="G5" s="9" t="s">
        <v>318</v>
      </c>
      <c r="H5" s="9" t="s">
        <v>319</v>
      </c>
      <c r="J5" s="32"/>
      <c r="K5" s="32"/>
      <c r="L5" s="32"/>
      <c r="M5" s="32"/>
    </row>
    <row r="6" spans="1:14" x14ac:dyDescent="0.3">
      <c r="A6" t="s">
        <v>296</v>
      </c>
      <c r="B6" s="8"/>
      <c r="C6" s="8"/>
      <c r="D6" s="8"/>
      <c r="E6" s="8"/>
      <c r="F6" s="8"/>
      <c r="G6" s="8">
        <f>IF(N6=4,1,0)</f>
        <v>1</v>
      </c>
      <c r="H6" s="8"/>
      <c r="J6" s="10">
        <v>1</v>
      </c>
      <c r="K6" s="10">
        <v>1</v>
      </c>
      <c r="L6" s="10">
        <v>1</v>
      </c>
      <c r="M6" s="10">
        <v>1</v>
      </c>
      <c r="N6">
        <f>SUM(J6:M6)</f>
        <v>4</v>
      </c>
    </row>
    <row r="7" spans="1:14" ht="15" customHeight="1" x14ac:dyDescent="0.3">
      <c r="A7" t="s">
        <v>297</v>
      </c>
      <c r="B7" s="8"/>
      <c r="C7" s="8"/>
      <c r="D7" s="8"/>
      <c r="E7" s="8"/>
      <c r="F7" s="8"/>
      <c r="G7" s="8">
        <f>IF(N7=4,1,0)</f>
        <v>1</v>
      </c>
      <c r="H7" s="8"/>
      <c r="J7" s="10">
        <v>1</v>
      </c>
      <c r="K7" s="10">
        <v>1</v>
      </c>
      <c r="L7" s="10">
        <v>1</v>
      </c>
      <c r="M7" s="10">
        <v>1</v>
      </c>
      <c r="N7">
        <f t="shared" ref="N7:N22" si="0">SUM(J7:M7)</f>
        <v>4</v>
      </c>
    </row>
    <row r="8" spans="1:14" ht="15" customHeight="1" x14ac:dyDescent="0.3">
      <c r="A8" t="s">
        <v>298</v>
      </c>
      <c r="B8" s="8"/>
      <c r="C8" s="8"/>
      <c r="D8" s="8"/>
      <c r="E8" s="8"/>
      <c r="F8" s="8"/>
      <c r="G8" s="8"/>
      <c r="H8" s="8">
        <f>IF(N8=4,1,0)</f>
        <v>1</v>
      </c>
      <c r="J8" s="10">
        <v>1</v>
      </c>
      <c r="K8" s="10">
        <v>1</v>
      </c>
      <c r="L8" s="10">
        <v>1</v>
      </c>
      <c r="M8" s="10">
        <v>1</v>
      </c>
      <c r="N8">
        <f t="shared" si="0"/>
        <v>4</v>
      </c>
    </row>
    <row r="9" spans="1:14" x14ac:dyDescent="0.3">
      <c r="A9" t="s">
        <v>299</v>
      </c>
      <c r="B9" s="8"/>
      <c r="C9" s="8"/>
      <c r="D9" s="8"/>
      <c r="E9" s="8">
        <f>IF(N9=4,1,0)</f>
        <v>1</v>
      </c>
      <c r="F9" s="8"/>
      <c r="G9" s="8"/>
      <c r="H9" s="8"/>
      <c r="J9" s="10">
        <v>1</v>
      </c>
      <c r="K9" s="10">
        <v>1</v>
      </c>
      <c r="L9" s="10">
        <v>1</v>
      </c>
      <c r="M9" s="10">
        <v>1</v>
      </c>
      <c r="N9">
        <f t="shared" si="0"/>
        <v>4</v>
      </c>
    </row>
    <row r="10" spans="1:14" x14ac:dyDescent="0.3">
      <c r="A10" t="s">
        <v>300</v>
      </c>
      <c r="B10" s="8">
        <f>IF(N10=4,1,0)</f>
        <v>1</v>
      </c>
      <c r="C10" s="8"/>
      <c r="D10" s="8"/>
      <c r="E10" s="8"/>
      <c r="F10" s="8"/>
      <c r="G10" s="8"/>
      <c r="H10" s="8"/>
      <c r="J10" s="10">
        <v>1</v>
      </c>
      <c r="K10" s="10">
        <v>1</v>
      </c>
      <c r="L10" s="10">
        <v>1</v>
      </c>
      <c r="M10" s="10">
        <v>1</v>
      </c>
      <c r="N10">
        <f t="shared" si="0"/>
        <v>4</v>
      </c>
    </row>
    <row r="11" spans="1:14" x14ac:dyDescent="0.3">
      <c r="A11" t="s">
        <v>301</v>
      </c>
      <c r="B11" s="8">
        <f>IF(N11=4,1,0)</f>
        <v>1</v>
      </c>
      <c r="C11" s="8"/>
      <c r="D11" s="8"/>
      <c r="E11" s="8"/>
      <c r="F11" s="8"/>
      <c r="G11" s="8"/>
      <c r="H11" s="8"/>
      <c r="J11" s="10">
        <v>1</v>
      </c>
      <c r="K11" s="10">
        <v>1</v>
      </c>
      <c r="L11" s="10">
        <v>1</v>
      </c>
      <c r="M11" s="10">
        <v>1</v>
      </c>
      <c r="N11">
        <f t="shared" si="0"/>
        <v>4</v>
      </c>
    </row>
    <row r="12" spans="1:14" x14ac:dyDescent="0.3">
      <c r="A12" t="s">
        <v>302</v>
      </c>
      <c r="B12" s="8"/>
      <c r="C12" s="8">
        <f>IF(N12=4,1,0)</f>
        <v>1</v>
      </c>
      <c r="D12" s="8"/>
      <c r="E12" s="8"/>
      <c r="F12" s="8"/>
      <c r="G12" s="8"/>
      <c r="H12" s="8"/>
      <c r="J12" s="10">
        <v>1</v>
      </c>
      <c r="K12" s="10">
        <v>1</v>
      </c>
      <c r="L12" s="10">
        <v>1</v>
      </c>
      <c r="M12" s="10">
        <v>1</v>
      </c>
      <c r="N12">
        <f t="shared" si="0"/>
        <v>4</v>
      </c>
    </row>
    <row r="13" spans="1:14" x14ac:dyDescent="0.3">
      <c r="A13" t="s">
        <v>303</v>
      </c>
      <c r="B13" s="8"/>
      <c r="C13" s="8"/>
      <c r="D13" s="8"/>
      <c r="E13" s="8"/>
      <c r="F13" s="8"/>
      <c r="G13" s="8"/>
      <c r="H13" s="8">
        <f>IF(N13=4,1,0)</f>
        <v>1</v>
      </c>
      <c r="J13" s="10">
        <v>1</v>
      </c>
      <c r="K13" s="10">
        <v>1</v>
      </c>
      <c r="L13" s="10">
        <v>1</v>
      </c>
      <c r="M13" s="10">
        <v>1</v>
      </c>
      <c r="N13">
        <f t="shared" si="0"/>
        <v>4</v>
      </c>
    </row>
    <row r="14" spans="1:14" x14ac:dyDescent="0.3">
      <c r="A14" t="s">
        <v>304</v>
      </c>
      <c r="B14" s="8"/>
      <c r="C14" s="8"/>
      <c r="D14" s="8">
        <f>IF(N14=4,1,0)</f>
        <v>1</v>
      </c>
      <c r="E14" s="8"/>
      <c r="F14" s="8"/>
      <c r="G14" s="8"/>
      <c r="H14" s="8"/>
      <c r="J14" s="10">
        <v>1</v>
      </c>
      <c r="K14" s="10">
        <v>1</v>
      </c>
      <c r="L14" s="10">
        <v>1</v>
      </c>
      <c r="M14" s="10">
        <v>1</v>
      </c>
      <c r="N14">
        <f t="shared" si="0"/>
        <v>4</v>
      </c>
    </row>
    <row r="15" spans="1:14" x14ac:dyDescent="0.3">
      <c r="A15" t="s">
        <v>305</v>
      </c>
      <c r="B15" s="8"/>
      <c r="C15" s="8"/>
      <c r="D15" s="8"/>
      <c r="E15" s="8"/>
      <c r="F15" s="8"/>
      <c r="G15" s="8"/>
      <c r="H15" s="8">
        <f>IF(N15=4,1,0)</f>
        <v>1</v>
      </c>
      <c r="J15" s="10">
        <v>1</v>
      </c>
      <c r="K15" s="10">
        <v>1</v>
      </c>
      <c r="L15" s="10">
        <v>1</v>
      </c>
      <c r="M15" s="10">
        <v>1</v>
      </c>
      <c r="N15">
        <f t="shared" si="0"/>
        <v>4</v>
      </c>
    </row>
    <row r="16" spans="1:14" x14ac:dyDescent="0.3">
      <c r="A16" t="s">
        <v>306</v>
      </c>
      <c r="B16" s="8"/>
      <c r="C16" s="8"/>
      <c r="D16" s="8"/>
      <c r="E16" s="8"/>
      <c r="F16" s="8"/>
      <c r="G16" s="8"/>
      <c r="H16" s="8">
        <f>IF(N16=4,1,0)</f>
        <v>1</v>
      </c>
      <c r="J16" s="10">
        <v>1</v>
      </c>
      <c r="K16" s="10">
        <v>1</v>
      </c>
      <c r="L16" s="10">
        <v>1</v>
      </c>
      <c r="M16" s="10">
        <v>1</v>
      </c>
      <c r="N16">
        <f t="shared" si="0"/>
        <v>4</v>
      </c>
    </row>
    <row r="17" spans="1:14" x14ac:dyDescent="0.3">
      <c r="A17" t="s">
        <v>307</v>
      </c>
      <c r="B17" s="8"/>
      <c r="C17" s="8"/>
      <c r="D17" s="8"/>
      <c r="E17" s="8"/>
      <c r="F17" s="8"/>
      <c r="G17" s="8"/>
      <c r="H17" s="8">
        <f>IF(N17=4,1,0)</f>
        <v>1</v>
      </c>
      <c r="J17" s="10">
        <v>1</v>
      </c>
      <c r="K17" s="10">
        <v>1</v>
      </c>
      <c r="L17" s="10">
        <v>1</v>
      </c>
      <c r="M17" s="10">
        <v>1</v>
      </c>
      <c r="N17">
        <f t="shared" si="0"/>
        <v>4</v>
      </c>
    </row>
    <row r="18" spans="1:14" x14ac:dyDescent="0.3">
      <c r="A18" t="s">
        <v>308</v>
      </c>
      <c r="B18" s="8"/>
      <c r="C18" s="8"/>
      <c r="D18" s="8"/>
      <c r="E18" s="8"/>
      <c r="F18" s="8">
        <f>IF(N18=4,1,0)</f>
        <v>1</v>
      </c>
      <c r="G18" s="8"/>
      <c r="H18" s="8"/>
      <c r="J18" s="10">
        <v>1</v>
      </c>
      <c r="K18" s="10">
        <v>1</v>
      </c>
      <c r="L18" s="10">
        <v>1</v>
      </c>
      <c r="M18" s="10">
        <v>1</v>
      </c>
      <c r="N18">
        <f t="shared" si="0"/>
        <v>4</v>
      </c>
    </row>
    <row r="19" spans="1:14" x14ac:dyDescent="0.3">
      <c r="A19" t="s">
        <v>309</v>
      </c>
      <c r="B19" s="8"/>
      <c r="C19" s="8"/>
      <c r="D19" s="8"/>
      <c r="E19" s="8"/>
      <c r="F19" s="8"/>
      <c r="G19" s="8">
        <f>IF(N19=4,1,0)</f>
        <v>1</v>
      </c>
      <c r="H19" s="8"/>
      <c r="J19" s="10">
        <v>1</v>
      </c>
      <c r="K19" s="10">
        <v>1</v>
      </c>
      <c r="L19" s="10">
        <v>1</v>
      </c>
      <c r="M19" s="10">
        <v>1</v>
      </c>
      <c r="N19">
        <f t="shared" si="0"/>
        <v>4</v>
      </c>
    </row>
    <row r="20" spans="1:14" x14ac:dyDescent="0.3">
      <c r="A20" t="s">
        <v>310</v>
      </c>
      <c r="B20" s="8"/>
      <c r="C20" s="8"/>
      <c r="D20" s="8"/>
      <c r="E20" s="8"/>
      <c r="F20" s="8">
        <f>IF(N20=4,1,0)</f>
        <v>1</v>
      </c>
      <c r="G20" s="8"/>
      <c r="H20" s="8"/>
      <c r="J20" s="10">
        <v>1</v>
      </c>
      <c r="K20" s="10">
        <v>1</v>
      </c>
      <c r="L20" s="10">
        <v>1</v>
      </c>
      <c r="M20" s="10">
        <v>1</v>
      </c>
      <c r="N20">
        <f t="shared" si="0"/>
        <v>4</v>
      </c>
    </row>
    <row r="21" spans="1:14" x14ac:dyDescent="0.3">
      <c r="A21" t="s">
        <v>311</v>
      </c>
      <c r="B21" s="8"/>
      <c r="C21" s="8"/>
      <c r="D21" s="8"/>
      <c r="E21" s="8"/>
      <c r="F21" s="8"/>
      <c r="G21" s="8"/>
      <c r="H21" s="8">
        <f>IF(N21=4,1,0)</f>
        <v>1</v>
      </c>
      <c r="J21" s="10">
        <v>1</v>
      </c>
      <c r="K21" s="10">
        <v>1</v>
      </c>
      <c r="L21" s="10">
        <v>1</v>
      </c>
      <c r="M21" s="10">
        <v>1</v>
      </c>
      <c r="N21">
        <f t="shared" si="0"/>
        <v>4</v>
      </c>
    </row>
    <row r="22" spans="1:14" x14ac:dyDescent="0.3">
      <c r="A22" t="s">
        <v>312</v>
      </c>
      <c r="B22" s="8"/>
      <c r="C22" s="8"/>
      <c r="D22" s="8"/>
      <c r="E22" s="8"/>
      <c r="F22" s="8"/>
      <c r="G22" s="8"/>
      <c r="H22" s="8">
        <f>IF(N22=4,1,0)</f>
        <v>1</v>
      </c>
      <c r="J22" s="10">
        <v>1</v>
      </c>
      <c r="K22" s="10">
        <v>1</v>
      </c>
      <c r="L22" s="10">
        <v>1</v>
      </c>
      <c r="M22" s="10">
        <v>1</v>
      </c>
      <c r="N22">
        <f t="shared" si="0"/>
        <v>4</v>
      </c>
    </row>
    <row r="25" spans="1:14" x14ac:dyDescent="0.3">
      <c r="A25" t="s">
        <v>98</v>
      </c>
      <c r="B25">
        <f>SUM(B6:B22)</f>
        <v>2</v>
      </c>
    </row>
    <row r="26" spans="1:14" x14ac:dyDescent="0.3">
      <c r="A26" t="s">
        <v>99</v>
      </c>
      <c r="B26">
        <f>SUM(C6:C22)</f>
        <v>1</v>
      </c>
    </row>
    <row r="27" spans="1:14" x14ac:dyDescent="0.3">
      <c r="A27" t="s">
        <v>100</v>
      </c>
      <c r="B27">
        <f>SUM(D6:D22)</f>
        <v>1</v>
      </c>
    </row>
    <row r="28" spans="1:14" x14ac:dyDescent="0.3">
      <c r="A28" t="s">
        <v>101</v>
      </c>
      <c r="B28">
        <f>SUM(E6:E22)</f>
        <v>1</v>
      </c>
    </row>
    <row r="29" spans="1:14" x14ac:dyDescent="0.3">
      <c r="A29" t="s">
        <v>102</v>
      </c>
      <c r="B29">
        <f>SUM(F7:F23)</f>
        <v>2</v>
      </c>
    </row>
    <row r="30" spans="1:14" x14ac:dyDescent="0.3">
      <c r="A30" t="s">
        <v>316</v>
      </c>
      <c r="B30">
        <f>SUM(G6:G22)</f>
        <v>3</v>
      </c>
    </row>
    <row r="31" spans="1:14" x14ac:dyDescent="0.3">
      <c r="A31" t="s">
        <v>104</v>
      </c>
      <c r="B31">
        <f>SUM(H7:H23)</f>
        <v>7</v>
      </c>
    </row>
    <row r="33" spans="1:2" x14ac:dyDescent="0.3">
      <c r="A33" t="s">
        <v>105</v>
      </c>
      <c r="B33">
        <f>SUM(B25:B32)</f>
        <v>17</v>
      </c>
    </row>
  </sheetData>
  <mergeCells count="4">
    <mergeCell ref="J3:J5"/>
    <mergeCell ref="K3:K5"/>
    <mergeCell ref="L3:L5"/>
    <mergeCell ref="M3:M5"/>
  </mergeCells>
  <conditionalFormatting sqref="B6:H22">
    <cfRule type="cellIs" dxfId="14" priority="1" operator="lessThan">
      <formula>$J$8-1</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33"/>
  <sheetViews>
    <sheetView workbookViewId="0">
      <selection activeCell="J3" sqref="J3:J5"/>
    </sheetView>
  </sheetViews>
  <sheetFormatPr defaultRowHeight="14.4" x14ac:dyDescent="0.3"/>
  <cols>
    <col min="1" max="1" width="26" bestFit="1" customWidth="1"/>
    <col min="2" max="8" width="5.6640625" customWidth="1"/>
  </cols>
  <sheetData>
    <row r="3" spans="1:21" x14ac:dyDescent="0.3">
      <c r="J3" s="32" t="s">
        <v>271</v>
      </c>
      <c r="K3" s="32" t="s">
        <v>272</v>
      </c>
      <c r="L3" s="32" t="s">
        <v>273</v>
      </c>
      <c r="M3" s="32" t="s">
        <v>274</v>
      </c>
      <c r="N3" s="32" t="s">
        <v>275</v>
      </c>
      <c r="O3" s="32" t="s">
        <v>276</v>
      </c>
      <c r="P3" s="32" t="s">
        <v>277</v>
      </c>
      <c r="Q3" s="32" t="s">
        <v>278</v>
      </c>
      <c r="R3" s="32" t="s">
        <v>279</v>
      </c>
      <c r="S3" s="32" t="s">
        <v>280</v>
      </c>
      <c r="T3" s="32" t="s">
        <v>281</v>
      </c>
    </row>
    <row r="4" spans="1:21" x14ac:dyDescent="0.3">
      <c r="J4" s="32"/>
      <c r="K4" s="32"/>
      <c r="L4" s="32"/>
      <c r="M4" s="32"/>
      <c r="N4" s="32"/>
      <c r="O4" s="32"/>
      <c r="P4" s="32"/>
      <c r="Q4" s="32"/>
      <c r="R4" s="32"/>
      <c r="S4" s="32"/>
      <c r="T4" s="32"/>
    </row>
    <row r="5" spans="1:21" ht="103.8" x14ac:dyDescent="0.3">
      <c r="B5" s="9" t="s">
        <v>91</v>
      </c>
      <c r="C5" s="9" t="s">
        <v>313</v>
      </c>
      <c r="D5" s="9" t="s">
        <v>317</v>
      </c>
      <c r="E5" s="9" t="s">
        <v>79</v>
      </c>
      <c r="F5" s="9" t="s">
        <v>80</v>
      </c>
      <c r="G5" s="9" t="s">
        <v>318</v>
      </c>
      <c r="H5" s="9" t="s">
        <v>319</v>
      </c>
      <c r="J5" s="32"/>
      <c r="K5" s="32"/>
      <c r="L5" s="32"/>
      <c r="M5" s="32"/>
      <c r="N5" s="32"/>
      <c r="O5" s="32"/>
      <c r="P5" s="32"/>
      <c r="Q5" s="32"/>
      <c r="R5" s="32"/>
      <c r="S5" s="32"/>
      <c r="T5" s="32"/>
    </row>
    <row r="6" spans="1:21" x14ac:dyDescent="0.3">
      <c r="A6" t="s">
        <v>296</v>
      </c>
      <c r="B6" s="8"/>
      <c r="C6" s="8"/>
      <c r="D6" s="8"/>
      <c r="E6" s="8"/>
      <c r="F6" s="8"/>
      <c r="G6" s="8">
        <f>IF(U6=11,1,0)</f>
        <v>1</v>
      </c>
      <c r="H6" s="8"/>
      <c r="J6" s="10">
        <v>1</v>
      </c>
      <c r="K6" s="10">
        <v>1</v>
      </c>
      <c r="L6" s="10">
        <v>1</v>
      </c>
      <c r="M6" s="10">
        <v>1</v>
      </c>
      <c r="N6" s="10">
        <v>1</v>
      </c>
      <c r="O6" s="10">
        <v>1</v>
      </c>
      <c r="P6" s="10">
        <v>1</v>
      </c>
      <c r="Q6" s="10">
        <v>1</v>
      </c>
      <c r="R6" s="10">
        <v>1</v>
      </c>
      <c r="S6" s="10">
        <v>1</v>
      </c>
      <c r="T6" s="10">
        <v>1</v>
      </c>
      <c r="U6">
        <f>SUM(J6:T6)</f>
        <v>11</v>
      </c>
    </row>
    <row r="7" spans="1:21" x14ac:dyDescent="0.3">
      <c r="A7" t="s">
        <v>297</v>
      </c>
      <c r="B7" s="8"/>
      <c r="C7" s="8"/>
      <c r="D7" s="8"/>
      <c r="E7" s="8"/>
      <c r="F7" s="8"/>
      <c r="G7" s="8">
        <f>IF(U7=11,1,0)</f>
        <v>1</v>
      </c>
      <c r="H7" s="8"/>
      <c r="J7" s="10">
        <v>1</v>
      </c>
      <c r="K7" s="10">
        <v>1</v>
      </c>
      <c r="L7" s="10">
        <v>1</v>
      </c>
      <c r="M7" s="10">
        <v>1</v>
      </c>
      <c r="N7" s="10">
        <v>1</v>
      </c>
      <c r="O7" s="10">
        <v>1</v>
      </c>
      <c r="P7" s="10">
        <v>1</v>
      </c>
      <c r="Q7" s="10">
        <v>1</v>
      </c>
      <c r="R7" s="10">
        <v>1</v>
      </c>
      <c r="S7" s="10">
        <v>1</v>
      </c>
      <c r="T7" s="10">
        <v>1</v>
      </c>
      <c r="U7">
        <f t="shared" ref="U7:U22" si="0">SUM(J7:T7)</f>
        <v>11</v>
      </c>
    </row>
    <row r="8" spans="1:21" x14ac:dyDescent="0.3">
      <c r="A8" t="s">
        <v>298</v>
      </c>
      <c r="B8" s="8"/>
      <c r="C8" s="8"/>
      <c r="D8" s="8"/>
      <c r="E8" s="8"/>
      <c r="F8" s="8"/>
      <c r="G8" s="8"/>
      <c r="H8" s="8">
        <f>IF(U8=11,1,0)</f>
        <v>1</v>
      </c>
      <c r="J8" s="10">
        <v>1</v>
      </c>
      <c r="K8" s="10">
        <v>1</v>
      </c>
      <c r="L8" s="10">
        <v>1</v>
      </c>
      <c r="M8" s="10">
        <v>1</v>
      </c>
      <c r="N8" s="10">
        <v>1</v>
      </c>
      <c r="O8" s="10">
        <v>1</v>
      </c>
      <c r="P8" s="10">
        <v>1</v>
      </c>
      <c r="Q8" s="10">
        <v>1</v>
      </c>
      <c r="R8" s="10">
        <v>1</v>
      </c>
      <c r="S8" s="10">
        <v>1</v>
      </c>
      <c r="T8" s="10">
        <v>1</v>
      </c>
      <c r="U8">
        <f t="shared" si="0"/>
        <v>11</v>
      </c>
    </row>
    <row r="9" spans="1:21" x14ac:dyDescent="0.3">
      <c r="A9" t="s">
        <v>299</v>
      </c>
      <c r="B9" s="8"/>
      <c r="C9" s="8"/>
      <c r="D9" s="8"/>
      <c r="E9" s="8">
        <f>IF(U9=11,1,0)</f>
        <v>1</v>
      </c>
      <c r="F9" s="8"/>
      <c r="G9" s="8"/>
      <c r="H9" s="8"/>
      <c r="J9" s="10">
        <v>1</v>
      </c>
      <c r="K9" s="10">
        <v>1</v>
      </c>
      <c r="L9" s="10">
        <v>1</v>
      </c>
      <c r="M9" s="10">
        <v>1</v>
      </c>
      <c r="N9" s="10">
        <v>1</v>
      </c>
      <c r="O9" s="10">
        <v>1</v>
      </c>
      <c r="P9" s="10">
        <v>1</v>
      </c>
      <c r="Q9" s="10">
        <v>1</v>
      </c>
      <c r="R9" s="10">
        <v>1</v>
      </c>
      <c r="S9" s="10">
        <v>1</v>
      </c>
      <c r="T9" s="10">
        <v>1</v>
      </c>
      <c r="U9">
        <f t="shared" si="0"/>
        <v>11</v>
      </c>
    </row>
    <row r="10" spans="1:21" x14ac:dyDescent="0.3">
      <c r="A10" t="s">
        <v>300</v>
      </c>
      <c r="B10" s="8">
        <f>IF(U10=11,1,0)</f>
        <v>1</v>
      </c>
      <c r="C10" s="8"/>
      <c r="D10" s="8"/>
      <c r="E10" s="8"/>
      <c r="F10" s="8"/>
      <c r="G10" s="8"/>
      <c r="H10" s="8"/>
      <c r="J10" s="10">
        <v>1</v>
      </c>
      <c r="K10" s="10">
        <v>1</v>
      </c>
      <c r="L10" s="10">
        <v>1</v>
      </c>
      <c r="M10" s="10">
        <v>1</v>
      </c>
      <c r="N10" s="10">
        <v>1</v>
      </c>
      <c r="O10" s="10">
        <v>1</v>
      </c>
      <c r="P10" s="10">
        <v>1</v>
      </c>
      <c r="Q10" s="10">
        <v>1</v>
      </c>
      <c r="R10" s="10">
        <v>1</v>
      </c>
      <c r="S10" s="10">
        <v>1</v>
      </c>
      <c r="T10" s="10">
        <v>1</v>
      </c>
      <c r="U10">
        <f t="shared" si="0"/>
        <v>11</v>
      </c>
    </row>
    <row r="11" spans="1:21" x14ac:dyDescent="0.3">
      <c r="A11" t="s">
        <v>301</v>
      </c>
      <c r="B11" s="8">
        <f>IF(U11=11,1,0)</f>
        <v>1</v>
      </c>
      <c r="C11" s="8"/>
      <c r="D11" s="8"/>
      <c r="E11" s="8"/>
      <c r="F11" s="8"/>
      <c r="G11" s="8"/>
      <c r="H11" s="8"/>
      <c r="J11" s="10">
        <v>1</v>
      </c>
      <c r="K11" s="10">
        <v>1</v>
      </c>
      <c r="L11" s="10">
        <v>1</v>
      </c>
      <c r="M11" s="10">
        <v>1</v>
      </c>
      <c r="N11" s="10">
        <v>1</v>
      </c>
      <c r="O11" s="10">
        <v>1</v>
      </c>
      <c r="P11" s="10">
        <v>1</v>
      </c>
      <c r="Q11" s="10">
        <v>1</v>
      </c>
      <c r="R11" s="10">
        <v>1</v>
      </c>
      <c r="S11" s="10">
        <v>1</v>
      </c>
      <c r="T11" s="10">
        <v>1</v>
      </c>
      <c r="U11">
        <f t="shared" si="0"/>
        <v>11</v>
      </c>
    </row>
    <row r="12" spans="1:21" x14ac:dyDescent="0.3">
      <c r="A12" t="s">
        <v>302</v>
      </c>
      <c r="B12" s="8"/>
      <c r="C12" s="8">
        <f>IF(U12=11,1,0)</f>
        <v>1</v>
      </c>
      <c r="D12" s="8"/>
      <c r="E12" s="8"/>
      <c r="F12" s="8"/>
      <c r="G12" s="8"/>
      <c r="H12" s="8"/>
      <c r="J12" s="10">
        <v>1</v>
      </c>
      <c r="K12" s="10">
        <v>1</v>
      </c>
      <c r="L12" s="10">
        <v>1</v>
      </c>
      <c r="M12" s="10">
        <v>1</v>
      </c>
      <c r="N12" s="10">
        <v>1</v>
      </c>
      <c r="O12" s="10">
        <v>1</v>
      </c>
      <c r="P12" s="10">
        <v>1</v>
      </c>
      <c r="Q12" s="10">
        <v>1</v>
      </c>
      <c r="R12" s="10">
        <v>1</v>
      </c>
      <c r="S12" s="10">
        <v>1</v>
      </c>
      <c r="T12" s="10">
        <v>1</v>
      </c>
      <c r="U12">
        <f t="shared" si="0"/>
        <v>11</v>
      </c>
    </row>
    <row r="13" spans="1:21" x14ac:dyDescent="0.3">
      <c r="A13" t="s">
        <v>303</v>
      </c>
      <c r="B13" s="8"/>
      <c r="C13" s="8"/>
      <c r="D13" s="8"/>
      <c r="E13" s="8"/>
      <c r="F13" s="8"/>
      <c r="G13" s="8"/>
      <c r="H13" s="8">
        <f>IF(U13=11,1,0)</f>
        <v>1</v>
      </c>
      <c r="J13" s="10">
        <v>1</v>
      </c>
      <c r="K13" s="10">
        <v>1</v>
      </c>
      <c r="L13" s="10">
        <v>1</v>
      </c>
      <c r="M13" s="10">
        <v>1</v>
      </c>
      <c r="N13" s="10">
        <v>1</v>
      </c>
      <c r="O13" s="10">
        <v>1</v>
      </c>
      <c r="P13" s="10">
        <v>1</v>
      </c>
      <c r="Q13" s="10">
        <v>1</v>
      </c>
      <c r="R13" s="10">
        <v>1</v>
      </c>
      <c r="S13" s="10">
        <v>1</v>
      </c>
      <c r="T13" s="10">
        <v>1</v>
      </c>
      <c r="U13">
        <f t="shared" si="0"/>
        <v>11</v>
      </c>
    </row>
    <row r="14" spans="1:21" x14ac:dyDescent="0.3">
      <c r="A14" t="s">
        <v>304</v>
      </c>
      <c r="B14" s="8"/>
      <c r="C14" s="8"/>
      <c r="D14" s="8">
        <f>IF(U14=11,1,0)</f>
        <v>1</v>
      </c>
      <c r="E14" s="8"/>
      <c r="F14" s="8"/>
      <c r="G14" s="8"/>
      <c r="H14" s="8"/>
      <c r="J14" s="10">
        <v>1</v>
      </c>
      <c r="K14" s="10">
        <v>1</v>
      </c>
      <c r="L14" s="10">
        <v>1</v>
      </c>
      <c r="M14" s="10">
        <v>1</v>
      </c>
      <c r="N14" s="10">
        <v>1</v>
      </c>
      <c r="O14" s="10">
        <v>1</v>
      </c>
      <c r="P14" s="10">
        <v>1</v>
      </c>
      <c r="Q14" s="10">
        <v>1</v>
      </c>
      <c r="R14" s="10">
        <v>1</v>
      </c>
      <c r="S14" s="10">
        <v>1</v>
      </c>
      <c r="T14" s="10">
        <v>1</v>
      </c>
      <c r="U14">
        <f t="shared" si="0"/>
        <v>11</v>
      </c>
    </row>
    <row r="15" spans="1:21" x14ac:dyDescent="0.3">
      <c r="A15" t="s">
        <v>305</v>
      </c>
      <c r="B15" s="8"/>
      <c r="C15" s="8"/>
      <c r="D15" s="8"/>
      <c r="E15" s="8"/>
      <c r="F15" s="8"/>
      <c r="G15" s="8"/>
      <c r="H15" s="8">
        <f>IF(U15=11,1,0)</f>
        <v>1</v>
      </c>
      <c r="J15" s="10">
        <v>1</v>
      </c>
      <c r="K15" s="10">
        <v>1</v>
      </c>
      <c r="L15" s="10">
        <v>1</v>
      </c>
      <c r="M15" s="10">
        <v>1</v>
      </c>
      <c r="N15" s="10">
        <v>1</v>
      </c>
      <c r="O15" s="10">
        <v>1</v>
      </c>
      <c r="P15" s="10">
        <v>1</v>
      </c>
      <c r="Q15" s="10">
        <v>1</v>
      </c>
      <c r="R15" s="10">
        <v>1</v>
      </c>
      <c r="S15" s="10">
        <v>1</v>
      </c>
      <c r="T15" s="10">
        <v>1</v>
      </c>
      <c r="U15">
        <f t="shared" si="0"/>
        <v>11</v>
      </c>
    </row>
    <row r="16" spans="1:21" x14ac:dyDescent="0.3">
      <c r="A16" t="s">
        <v>306</v>
      </c>
      <c r="B16" s="8"/>
      <c r="C16" s="8"/>
      <c r="D16" s="8"/>
      <c r="E16" s="8"/>
      <c r="F16" s="8"/>
      <c r="G16" s="8"/>
      <c r="H16" s="8">
        <f>IF(U16=11,1,0)</f>
        <v>1</v>
      </c>
      <c r="J16" s="10">
        <v>1</v>
      </c>
      <c r="K16" s="10">
        <v>1</v>
      </c>
      <c r="L16" s="10">
        <v>1</v>
      </c>
      <c r="M16" s="10">
        <v>1</v>
      </c>
      <c r="N16" s="10">
        <v>1</v>
      </c>
      <c r="O16" s="10">
        <v>1</v>
      </c>
      <c r="P16" s="10">
        <v>1</v>
      </c>
      <c r="Q16" s="10">
        <v>1</v>
      </c>
      <c r="R16" s="10">
        <v>1</v>
      </c>
      <c r="S16" s="10">
        <v>1</v>
      </c>
      <c r="T16" s="10">
        <v>1</v>
      </c>
      <c r="U16">
        <f t="shared" si="0"/>
        <v>11</v>
      </c>
    </row>
    <row r="17" spans="1:21" x14ac:dyDescent="0.3">
      <c r="A17" t="s">
        <v>307</v>
      </c>
      <c r="B17" s="8"/>
      <c r="C17" s="8"/>
      <c r="D17" s="8"/>
      <c r="E17" s="8"/>
      <c r="F17" s="8"/>
      <c r="G17" s="8"/>
      <c r="H17" s="8">
        <f>IF(U17=11,1,0)</f>
        <v>1</v>
      </c>
      <c r="J17" s="10">
        <v>1</v>
      </c>
      <c r="K17" s="10">
        <v>1</v>
      </c>
      <c r="L17" s="10">
        <v>1</v>
      </c>
      <c r="M17" s="10">
        <v>1</v>
      </c>
      <c r="N17" s="10">
        <v>1</v>
      </c>
      <c r="O17" s="10">
        <v>1</v>
      </c>
      <c r="P17" s="10">
        <v>1</v>
      </c>
      <c r="Q17" s="10">
        <v>1</v>
      </c>
      <c r="R17" s="10">
        <v>1</v>
      </c>
      <c r="S17" s="10">
        <v>1</v>
      </c>
      <c r="T17" s="10">
        <v>1</v>
      </c>
      <c r="U17">
        <f t="shared" si="0"/>
        <v>11</v>
      </c>
    </row>
    <row r="18" spans="1:21" x14ac:dyDescent="0.3">
      <c r="A18" t="s">
        <v>308</v>
      </c>
      <c r="B18" s="8"/>
      <c r="C18" s="8"/>
      <c r="D18" s="8"/>
      <c r="E18" s="8"/>
      <c r="F18" s="8">
        <f>IF(U18=11,1,0)</f>
        <v>1</v>
      </c>
      <c r="G18" s="8"/>
      <c r="H18" s="8"/>
      <c r="J18" s="10">
        <v>1</v>
      </c>
      <c r="K18" s="10">
        <v>1</v>
      </c>
      <c r="L18" s="10">
        <v>1</v>
      </c>
      <c r="M18" s="10">
        <v>1</v>
      </c>
      <c r="N18" s="10">
        <v>1</v>
      </c>
      <c r="O18" s="10">
        <v>1</v>
      </c>
      <c r="P18" s="10">
        <v>1</v>
      </c>
      <c r="Q18" s="10">
        <v>1</v>
      </c>
      <c r="R18" s="10">
        <v>1</v>
      </c>
      <c r="S18" s="10">
        <v>1</v>
      </c>
      <c r="T18" s="10">
        <v>1</v>
      </c>
      <c r="U18">
        <f t="shared" si="0"/>
        <v>11</v>
      </c>
    </row>
    <row r="19" spans="1:21" x14ac:dyDescent="0.3">
      <c r="A19" t="s">
        <v>309</v>
      </c>
      <c r="B19" s="8"/>
      <c r="C19" s="8"/>
      <c r="D19" s="8"/>
      <c r="E19" s="8"/>
      <c r="F19" s="8"/>
      <c r="G19" s="8">
        <f>IF(U19=11,1,0)</f>
        <v>1</v>
      </c>
      <c r="H19" s="8"/>
      <c r="J19" s="10">
        <v>1</v>
      </c>
      <c r="K19" s="10">
        <v>1</v>
      </c>
      <c r="L19" s="10">
        <v>1</v>
      </c>
      <c r="M19" s="10">
        <v>1</v>
      </c>
      <c r="N19" s="10">
        <v>1</v>
      </c>
      <c r="O19" s="10">
        <v>1</v>
      </c>
      <c r="P19" s="10">
        <v>1</v>
      </c>
      <c r="Q19" s="10">
        <v>1</v>
      </c>
      <c r="R19" s="10">
        <v>1</v>
      </c>
      <c r="S19" s="10">
        <v>1</v>
      </c>
      <c r="T19" s="10">
        <v>1</v>
      </c>
      <c r="U19">
        <f t="shared" si="0"/>
        <v>11</v>
      </c>
    </row>
    <row r="20" spans="1:21" x14ac:dyDescent="0.3">
      <c r="A20" t="s">
        <v>310</v>
      </c>
      <c r="B20" s="8"/>
      <c r="C20" s="8"/>
      <c r="D20" s="8"/>
      <c r="E20" s="8"/>
      <c r="F20" s="8">
        <f>IF(U20=11,1,0)</f>
        <v>1</v>
      </c>
      <c r="G20" s="8"/>
      <c r="H20" s="8"/>
      <c r="J20" s="10">
        <v>1</v>
      </c>
      <c r="K20" s="10">
        <v>1</v>
      </c>
      <c r="L20" s="10">
        <v>1</v>
      </c>
      <c r="M20" s="10">
        <v>1</v>
      </c>
      <c r="N20" s="10">
        <v>1</v>
      </c>
      <c r="O20" s="10">
        <v>1</v>
      </c>
      <c r="P20" s="10">
        <v>1</v>
      </c>
      <c r="Q20" s="10">
        <v>1</v>
      </c>
      <c r="R20" s="10">
        <v>1</v>
      </c>
      <c r="S20" s="10">
        <v>1</v>
      </c>
      <c r="T20" s="10">
        <v>1</v>
      </c>
      <c r="U20">
        <f t="shared" si="0"/>
        <v>11</v>
      </c>
    </row>
    <row r="21" spans="1:21" x14ac:dyDescent="0.3">
      <c r="A21" t="s">
        <v>311</v>
      </c>
      <c r="B21" s="8"/>
      <c r="C21" s="8"/>
      <c r="D21" s="8"/>
      <c r="E21" s="8"/>
      <c r="F21" s="8"/>
      <c r="G21" s="8"/>
      <c r="H21" s="8">
        <f>IF(U21=11,1,0)</f>
        <v>1</v>
      </c>
      <c r="J21" s="10">
        <v>1</v>
      </c>
      <c r="K21" s="10">
        <v>1</v>
      </c>
      <c r="L21" s="10">
        <v>1</v>
      </c>
      <c r="M21" s="10">
        <v>1</v>
      </c>
      <c r="N21" s="10">
        <v>1</v>
      </c>
      <c r="O21" s="10">
        <v>1</v>
      </c>
      <c r="P21" s="10">
        <v>1</v>
      </c>
      <c r="Q21" s="10">
        <v>1</v>
      </c>
      <c r="R21" s="10">
        <v>1</v>
      </c>
      <c r="S21" s="10">
        <v>1</v>
      </c>
      <c r="T21" s="10">
        <v>1</v>
      </c>
      <c r="U21">
        <f t="shared" si="0"/>
        <v>11</v>
      </c>
    </row>
    <row r="22" spans="1:21" x14ac:dyDescent="0.3">
      <c r="A22" t="s">
        <v>312</v>
      </c>
      <c r="B22" s="8"/>
      <c r="C22" s="8"/>
      <c r="D22" s="8"/>
      <c r="E22" s="8"/>
      <c r="F22" s="8"/>
      <c r="G22" s="8"/>
      <c r="H22" s="8">
        <f>IF(U22=11,1,0)</f>
        <v>1</v>
      </c>
      <c r="J22" s="10">
        <v>1</v>
      </c>
      <c r="K22" s="10">
        <v>1</v>
      </c>
      <c r="L22" s="10">
        <v>1</v>
      </c>
      <c r="M22" s="10">
        <v>1</v>
      </c>
      <c r="N22" s="10">
        <v>1</v>
      </c>
      <c r="O22" s="10">
        <v>1</v>
      </c>
      <c r="P22" s="10">
        <v>1</v>
      </c>
      <c r="Q22" s="10">
        <v>1</v>
      </c>
      <c r="R22" s="10">
        <v>1</v>
      </c>
      <c r="S22" s="10">
        <v>1</v>
      </c>
      <c r="T22" s="10">
        <v>1</v>
      </c>
      <c r="U22">
        <f t="shared" si="0"/>
        <v>11</v>
      </c>
    </row>
    <row r="25" spans="1:21" x14ac:dyDescent="0.3">
      <c r="A25" t="s">
        <v>98</v>
      </c>
      <c r="B25">
        <f>SUM(B6:B22)</f>
        <v>2</v>
      </c>
    </row>
    <row r="26" spans="1:21" x14ac:dyDescent="0.3">
      <c r="A26" t="s">
        <v>99</v>
      </c>
      <c r="B26">
        <f>SUM(C6:C22)</f>
        <v>1</v>
      </c>
    </row>
    <row r="27" spans="1:21" x14ac:dyDescent="0.3">
      <c r="A27" t="s">
        <v>100</v>
      </c>
      <c r="B27">
        <f>SUM(D6:D22)</f>
        <v>1</v>
      </c>
    </row>
    <row r="28" spans="1:21" x14ac:dyDescent="0.3">
      <c r="A28" t="s">
        <v>101</v>
      </c>
      <c r="B28">
        <f>SUM(E6:E22)</f>
        <v>1</v>
      </c>
    </row>
    <row r="29" spans="1:21" x14ac:dyDescent="0.3">
      <c r="A29" t="s">
        <v>102</v>
      </c>
      <c r="B29">
        <f>SUM(F7:F23)</f>
        <v>2</v>
      </c>
    </row>
    <row r="30" spans="1:21" x14ac:dyDescent="0.3">
      <c r="A30" t="s">
        <v>331</v>
      </c>
      <c r="B30">
        <f>SUM(G6:G22)</f>
        <v>3</v>
      </c>
    </row>
    <row r="31" spans="1:21" x14ac:dyDescent="0.3">
      <c r="A31" t="s">
        <v>104</v>
      </c>
      <c r="B31">
        <f>SUM(H7:H23)</f>
        <v>7</v>
      </c>
    </row>
    <row r="33" spans="1:2" x14ac:dyDescent="0.3">
      <c r="A33" t="s">
        <v>105</v>
      </c>
      <c r="B33">
        <f>SUM(B25:B32)</f>
        <v>17</v>
      </c>
    </row>
  </sheetData>
  <mergeCells count="11">
    <mergeCell ref="T3:T5"/>
    <mergeCell ref="J3:J5"/>
    <mergeCell ref="K3:K5"/>
    <mergeCell ref="L3:L5"/>
    <mergeCell ref="M3:M5"/>
    <mergeCell ref="N3:N5"/>
    <mergeCell ref="O3:O5"/>
    <mergeCell ref="P3:P5"/>
    <mergeCell ref="Q3:Q5"/>
    <mergeCell ref="R3:R5"/>
    <mergeCell ref="S3:S5"/>
  </mergeCells>
  <conditionalFormatting sqref="B6:H22">
    <cfRule type="cellIs" dxfId="13" priority="1" operator="lessThan">
      <formula>$J$8-1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1"/>
  <sheetViews>
    <sheetView workbookViewId="0">
      <selection activeCell="E3" sqref="E3"/>
    </sheetView>
  </sheetViews>
  <sheetFormatPr defaultRowHeight="14.4" x14ac:dyDescent="0.3"/>
  <cols>
    <col min="1" max="1" width="26" bestFit="1" customWidth="1"/>
    <col min="2" max="8" width="5.6640625" customWidth="1"/>
  </cols>
  <sheetData>
    <row r="3" spans="1:8" ht="103.8" x14ac:dyDescent="0.3">
      <c r="B3" s="9" t="s">
        <v>91</v>
      </c>
      <c r="C3" s="9" t="s">
        <v>313</v>
      </c>
      <c r="D3" s="9" t="s">
        <v>317</v>
      </c>
      <c r="E3" s="9" t="s">
        <v>79</v>
      </c>
      <c r="F3" s="9" t="s">
        <v>80</v>
      </c>
      <c r="G3" s="9" t="s">
        <v>318</v>
      </c>
      <c r="H3" s="9" t="s">
        <v>319</v>
      </c>
    </row>
    <row r="4" spans="1:8" x14ac:dyDescent="0.3">
      <c r="A4" t="s">
        <v>296</v>
      </c>
      <c r="B4" s="8"/>
      <c r="C4" s="8"/>
      <c r="D4" s="8"/>
      <c r="E4" s="8"/>
      <c r="F4" s="8"/>
      <c r="G4" s="8" t="s">
        <v>92</v>
      </c>
      <c r="H4" s="8"/>
    </row>
    <row r="5" spans="1:8" x14ac:dyDescent="0.3">
      <c r="A5" t="s">
        <v>297</v>
      </c>
      <c r="B5" s="8"/>
      <c r="C5" s="8"/>
      <c r="D5" s="8"/>
      <c r="E5" s="8"/>
      <c r="F5" s="8"/>
      <c r="G5" s="8" t="s">
        <v>92</v>
      </c>
      <c r="H5" s="8"/>
    </row>
    <row r="6" spans="1:8" x14ac:dyDescent="0.3">
      <c r="A6" t="s">
        <v>298</v>
      </c>
      <c r="B6" s="8"/>
      <c r="C6" s="8"/>
      <c r="D6" s="8"/>
      <c r="E6" s="8"/>
      <c r="F6" s="8"/>
      <c r="G6" s="8"/>
      <c r="H6" s="8" t="s">
        <v>92</v>
      </c>
    </row>
    <row r="7" spans="1:8" x14ac:dyDescent="0.3">
      <c r="A7" t="s">
        <v>299</v>
      </c>
      <c r="B7" s="8"/>
      <c r="C7" s="8"/>
      <c r="D7" s="8"/>
      <c r="E7" s="8" t="s">
        <v>92</v>
      </c>
      <c r="F7" s="8"/>
      <c r="G7" s="8"/>
      <c r="H7" s="8"/>
    </row>
    <row r="8" spans="1:8" x14ac:dyDescent="0.3">
      <c r="A8" t="s">
        <v>300</v>
      </c>
      <c r="B8" s="8" t="s">
        <v>92</v>
      </c>
      <c r="C8" s="8"/>
      <c r="D8" s="8"/>
      <c r="E8" s="8"/>
      <c r="F8" s="8"/>
      <c r="G8" s="8"/>
      <c r="H8" s="8"/>
    </row>
    <row r="9" spans="1:8" x14ac:dyDescent="0.3">
      <c r="A9" t="s">
        <v>301</v>
      </c>
      <c r="B9" s="8" t="s">
        <v>92</v>
      </c>
      <c r="C9" s="8"/>
      <c r="D9" s="8"/>
      <c r="E9" s="8"/>
      <c r="F9" s="8"/>
      <c r="G9" s="8"/>
      <c r="H9" s="8"/>
    </row>
    <row r="10" spans="1:8" x14ac:dyDescent="0.3">
      <c r="A10" t="s">
        <v>302</v>
      </c>
      <c r="B10" s="8"/>
      <c r="C10" s="8" t="s">
        <v>92</v>
      </c>
      <c r="D10" s="8"/>
      <c r="E10" s="8"/>
      <c r="F10" s="8"/>
      <c r="G10" s="8"/>
      <c r="H10" s="8"/>
    </row>
    <row r="11" spans="1:8" x14ac:dyDescent="0.3">
      <c r="A11" t="s">
        <v>303</v>
      </c>
      <c r="B11" s="8"/>
      <c r="C11" s="8"/>
      <c r="D11" s="8"/>
      <c r="E11" s="8"/>
      <c r="F11" s="8"/>
      <c r="G11" s="8"/>
      <c r="H11" s="8" t="s">
        <v>92</v>
      </c>
    </row>
    <row r="12" spans="1:8" x14ac:dyDescent="0.3">
      <c r="A12" t="s">
        <v>304</v>
      </c>
      <c r="B12" s="8"/>
      <c r="C12" s="8"/>
      <c r="D12" s="8" t="s">
        <v>92</v>
      </c>
      <c r="E12" s="8"/>
      <c r="F12" s="8"/>
      <c r="G12" s="8"/>
      <c r="H12" s="8"/>
    </row>
    <row r="13" spans="1:8" x14ac:dyDescent="0.3">
      <c r="A13" t="s">
        <v>305</v>
      </c>
      <c r="B13" s="8"/>
      <c r="C13" s="8"/>
      <c r="D13" s="8"/>
      <c r="E13" s="8"/>
      <c r="F13" s="8"/>
      <c r="G13" s="8"/>
      <c r="H13" s="8" t="s">
        <v>92</v>
      </c>
    </row>
    <row r="14" spans="1:8" x14ac:dyDescent="0.3">
      <c r="A14" t="s">
        <v>306</v>
      </c>
      <c r="B14" s="8"/>
      <c r="C14" s="8"/>
      <c r="D14" s="8"/>
      <c r="E14" s="8"/>
      <c r="F14" s="8"/>
      <c r="G14" s="8"/>
      <c r="H14" s="8" t="s">
        <v>92</v>
      </c>
    </row>
    <row r="15" spans="1:8" x14ac:dyDescent="0.3">
      <c r="A15" t="s">
        <v>307</v>
      </c>
      <c r="B15" s="8"/>
      <c r="C15" s="8"/>
      <c r="D15" s="8"/>
      <c r="E15" s="8"/>
      <c r="F15" s="8"/>
      <c r="G15" s="8"/>
      <c r="H15" s="8" t="s">
        <v>92</v>
      </c>
    </row>
    <row r="16" spans="1:8" x14ac:dyDescent="0.3">
      <c r="A16" t="s">
        <v>308</v>
      </c>
      <c r="B16" s="8"/>
      <c r="C16" s="8"/>
      <c r="D16" s="8"/>
      <c r="E16" s="8"/>
      <c r="F16" s="8" t="s">
        <v>92</v>
      </c>
      <c r="G16" s="8"/>
      <c r="H16" s="8"/>
    </row>
    <row r="17" spans="1:8" x14ac:dyDescent="0.3">
      <c r="A17" t="s">
        <v>309</v>
      </c>
      <c r="B17" s="8"/>
      <c r="C17" s="8"/>
      <c r="D17" s="8"/>
      <c r="E17" s="8"/>
      <c r="F17" s="8"/>
      <c r="G17" s="8" t="s">
        <v>92</v>
      </c>
      <c r="H17" s="8"/>
    </row>
    <row r="18" spans="1:8" x14ac:dyDescent="0.3">
      <c r="A18" t="s">
        <v>310</v>
      </c>
      <c r="B18" s="8"/>
      <c r="C18" s="8"/>
      <c r="D18" s="8"/>
      <c r="E18" s="8"/>
      <c r="F18" s="8" t="s">
        <v>92</v>
      </c>
      <c r="G18" s="8"/>
      <c r="H18" s="8"/>
    </row>
    <row r="19" spans="1:8" x14ac:dyDescent="0.3">
      <c r="A19" t="s">
        <v>311</v>
      </c>
      <c r="B19" s="8"/>
      <c r="C19" s="8"/>
      <c r="D19" s="8"/>
      <c r="E19" s="8"/>
      <c r="F19" s="8"/>
      <c r="G19" s="8"/>
      <c r="H19" s="8" t="s">
        <v>92</v>
      </c>
    </row>
    <row r="20" spans="1:8" x14ac:dyDescent="0.3">
      <c r="A20" t="s">
        <v>312</v>
      </c>
      <c r="B20" s="8"/>
      <c r="C20" s="8"/>
      <c r="D20" s="8"/>
      <c r="E20" s="8"/>
      <c r="F20" s="8"/>
      <c r="G20" s="8"/>
      <c r="H20" s="8" t="s">
        <v>92</v>
      </c>
    </row>
    <row r="23" spans="1:8" x14ac:dyDescent="0.3">
      <c r="A23" t="s">
        <v>98</v>
      </c>
      <c r="B23">
        <f t="shared" ref="B23" si="0">COUNTA(B4:B20)</f>
        <v>2</v>
      </c>
    </row>
    <row r="24" spans="1:8" x14ac:dyDescent="0.3">
      <c r="A24" t="s">
        <v>99</v>
      </c>
      <c r="B24">
        <f>COUNTA(C4:C20)</f>
        <v>1</v>
      </c>
    </row>
    <row r="25" spans="1:8" x14ac:dyDescent="0.3">
      <c r="A25" t="s">
        <v>100</v>
      </c>
      <c r="B25">
        <f>COUNTA(D4:D20)</f>
        <v>1</v>
      </c>
    </row>
    <row r="26" spans="1:8" x14ac:dyDescent="0.3">
      <c r="A26" t="s">
        <v>101</v>
      </c>
      <c r="B26">
        <f>COUNTA(E4:E20)</f>
        <v>1</v>
      </c>
    </row>
    <row r="27" spans="1:8" x14ac:dyDescent="0.3">
      <c r="A27" t="s">
        <v>102</v>
      </c>
      <c r="B27">
        <f>COUNTA(F4:F20)</f>
        <v>2</v>
      </c>
    </row>
    <row r="28" spans="1:8" x14ac:dyDescent="0.3">
      <c r="A28" t="s">
        <v>316</v>
      </c>
      <c r="B28">
        <f>COUNTA(G4:G20)</f>
        <v>3</v>
      </c>
    </row>
    <row r="29" spans="1:8" x14ac:dyDescent="0.3">
      <c r="A29" t="s">
        <v>104</v>
      </c>
      <c r="B29">
        <f>COUNTA(H4:H20)</f>
        <v>7</v>
      </c>
    </row>
    <row r="31" spans="1:8" x14ac:dyDescent="0.3">
      <c r="A31" t="s">
        <v>105</v>
      </c>
      <c r="B31">
        <f>SUM(B23:B30)</f>
        <v>17</v>
      </c>
    </row>
  </sheetData>
  <conditionalFormatting sqref="B4:H20">
    <cfRule type="cellIs" dxfId="75" priority="1" operator="lessThan">
      <formula>$J$4-1</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33"/>
  <sheetViews>
    <sheetView topLeftCell="A13" workbookViewId="0">
      <selection activeCell="M5" sqref="M5"/>
    </sheetView>
  </sheetViews>
  <sheetFormatPr defaultRowHeight="14.4" x14ac:dyDescent="0.3"/>
  <cols>
    <col min="1" max="1" width="26" bestFit="1" customWidth="1"/>
    <col min="2" max="8" width="5.6640625" customWidth="1"/>
  </cols>
  <sheetData>
    <row r="3" spans="1:14" x14ac:dyDescent="0.3">
      <c r="J3" s="32" t="s">
        <v>282</v>
      </c>
      <c r="K3" s="32" t="s">
        <v>283</v>
      </c>
    </row>
    <row r="4" spans="1:14" x14ac:dyDescent="0.3">
      <c r="J4" s="32"/>
      <c r="K4" s="32"/>
    </row>
    <row r="5" spans="1:14" ht="103.8" x14ac:dyDescent="0.3">
      <c r="B5" s="9" t="s">
        <v>91</v>
      </c>
      <c r="C5" s="9" t="s">
        <v>313</v>
      </c>
      <c r="D5" s="9" t="s">
        <v>317</v>
      </c>
      <c r="E5" s="9" t="s">
        <v>79</v>
      </c>
      <c r="F5" s="9" t="s">
        <v>80</v>
      </c>
      <c r="G5" s="9" t="s">
        <v>318</v>
      </c>
      <c r="H5" s="9" t="s">
        <v>319</v>
      </c>
      <c r="J5" s="32"/>
      <c r="K5" s="32"/>
    </row>
    <row r="6" spans="1:14" x14ac:dyDescent="0.3">
      <c r="A6" t="s">
        <v>296</v>
      </c>
      <c r="B6" s="8"/>
      <c r="C6" s="8"/>
      <c r="D6" s="8"/>
      <c r="E6" s="8"/>
      <c r="F6" s="8"/>
      <c r="G6" s="8">
        <f>IF(L6=2,1,0)</f>
        <v>1</v>
      </c>
      <c r="H6" s="8"/>
      <c r="J6" s="10">
        <v>1</v>
      </c>
      <c r="K6" s="10">
        <v>1</v>
      </c>
      <c r="L6">
        <f>SUM(J6:K6)</f>
        <v>2</v>
      </c>
    </row>
    <row r="7" spans="1:14" ht="15" customHeight="1" x14ac:dyDescent="0.3">
      <c r="A7" t="s">
        <v>297</v>
      </c>
      <c r="B7" s="8"/>
      <c r="C7" s="8"/>
      <c r="D7" s="8"/>
      <c r="E7" s="8"/>
      <c r="F7" s="8"/>
      <c r="G7" s="8">
        <f>IF(L7=2,1,0)</f>
        <v>1</v>
      </c>
      <c r="H7" s="8"/>
      <c r="J7" s="10">
        <v>1</v>
      </c>
      <c r="K7" s="10">
        <v>1</v>
      </c>
      <c r="L7">
        <f t="shared" ref="L7:L22" si="0">SUM(J7:K7)</f>
        <v>2</v>
      </c>
      <c r="M7" s="26"/>
      <c r="N7" s="26"/>
    </row>
    <row r="8" spans="1:14" ht="15" customHeight="1" x14ac:dyDescent="0.3">
      <c r="A8" t="s">
        <v>298</v>
      </c>
      <c r="B8" s="8"/>
      <c r="C8" s="8"/>
      <c r="D8" s="8"/>
      <c r="E8" s="8"/>
      <c r="F8" s="8"/>
      <c r="G8" s="8"/>
      <c r="H8" s="8">
        <f>IF(L8=2,1,0)</f>
        <v>1</v>
      </c>
      <c r="J8" s="10">
        <v>1</v>
      </c>
      <c r="K8" s="10">
        <v>1</v>
      </c>
      <c r="L8">
        <f t="shared" si="0"/>
        <v>2</v>
      </c>
      <c r="M8" s="26"/>
      <c r="N8" s="26"/>
    </row>
    <row r="9" spans="1:14" x14ac:dyDescent="0.3">
      <c r="A9" t="s">
        <v>299</v>
      </c>
      <c r="B9" s="8"/>
      <c r="C9" s="8"/>
      <c r="D9" s="8"/>
      <c r="E9" s="8">
        <f>IF(L9=2,1,0)</f>
        <v>1</v>
      </c>
      <c r="F9" s="8"/>
      <c r="G9" s="8"/>
      <c r="H9" s="8"/>
      <c r="J9" s="10">
        <v>1</v>
      </c>
      <c r="K9" s="10">
        <v>1</v>
      </c>
      <c r="L9">
        <f t="shared" si="0"/>
        <v>2</v>
      </c>
    </row>
    <row r="10" spans="1:14" x14ac:dyDescent="0.3">
      <c r="A10" t="s">
        <v>300</v>
      </c>
      <c r="B10" s="8" t="s">
        <v>146</v>
      </c>
      <c r="C10" s="8"/>
      <c r="D10" s="8"/>
      <c r="E10" s="8"/>
      <c r="F10" s="8"/>
      <c r="G10" s="8"/>
      <c r="H10" s="8"/>
      <c r="J10" s="8" t="s">
        <v>146</v>
      </c>
      <c r="K10" s="8" t="s">
        <v>146</v>
      </c>
    </row>
    <row r="11" spans="1:14" x14ac:dyDescent="0.3">
      <c r="A11" t="s">
        <v>301</v>
      </c>
      <c r="B11" s="8" t="s">
        <v>146</v>
      </c>
      <c r="C11" s="8"/>
      <c r="D11" s="8"/>
      <c r="E11" s="8"/>
      <c r="F11" s="8"/>
      <c r="G11" s="8"/>
      <c r="H11" s="8"/>
      <c r="J11" s="8" t="s">
        <v>146</v>
      </c>
      <c r="K11" s="8" t="s">
        <v>146</v>
      </c>
    </row>
    <row r="12" spans="1:14" x14ac:dyDescent="0.3">
      <c r="A12" t="s">
        <v>302</v>
      </c>
      <c r="B12" s="8"/>
      <c r="C12" s="8">
        <f>IF(L12=2,1,0)</f>
        <v>1</v>
      </c>
      <c r="D12" s="8"/>
      <c r="E12" s="8"/>
      <c r="F12" s="8"/>
      <c r="G12" s="8"/>
      <c r="H12" s="8"/>
      <c r="J12" s="10">
        <v>1</v>
      </c>
      <c r="K12" s="10">
        <v>1</v>
      </c>
      <c r="L12">
        <f t="shared" si="0"/>
        <v>2</v>
      </c>
    </row>
    <row r="13" spans="1:14" x14ac:dyDescent="0.3">
      <c r="A13" t="s">
        <v>303</v>
      </c>
      <c r="B13" s="8"/>
      <c r="C13" s="8"/>
      <c r="D13" s="8"/>
      <c r="E13" s="8"/>
      <c r="F13" s="8"/>
      <c r="G13" s="8"/>
      <c r="H13" s="8">
        <f>IF(L13=2,1,0)</f>
        <v>1</v>
      </c>
      <c r="J13" s="10">
        <v>1</v>
      </c>
      <c r="K13" s="10">
        <v>1</v>
      </c>
      <c r="L13">
        <f t="shared" si="0"/>
        <v>2</v>
      </c>
    </row>
    <row r="14" spans="1:14" x14ac:dyDescent="0.3">
      <c r="A14" t="s">
        <v>304</v>
      </c>
      <c r="B14" s="8"/>
      <c r="C14" s="8"/>
      <c r="D14" s="8" t="s">
        <v>146</v>
      </c>
      <c r="E14" s="8"/>
      <c r="F14" s="8"/>
      <c r="G14" s="8"/>
      <c r="H14" s="8"/>
      <c r="J14" s="8" t="s">
        <v>146</v>
      </c>
      <c r="K14" s="8" t="s">
        <v>146</v>
      </c>
      <c r="L14">
        <f t="shared" si="0"/>
        <v>0</v>
      </c>
    </row>
    <row r="15" spans="1:14" x14ac:dyDescent="0.3">
      <c r="A15" t="s">
        <v>305</v>
      </c>
      <c r="B15" s="8"/>
      <c r="C15" s="8"/>
      <c r="D15" s="8"/>
      <c r="E15" s="8"/>
      <c r="F15" s="8"/>
      <c r="G15" s="8"/>
      <c r="H15" s="8">
        <f>IF(L15=2,1,0)</f>
        <v>1</v>
      </c>
      <c r="J15" s="10">
        <v>1</v>
      </c>
      <c r="K15" s="10">
        <v>1</v>
      </c>
      <c r="L15">
        <f t="shared" si="0"/>
        <v>2</v>
      </c>
    </row>
    <row r="16" spans="1:14" x14ac:dyDescent="0.3">
      <c r="A16" t="s">
        <v>306</v>
      </c>
      <c r="B16" s="8"/>
      <c r="C16" s="8"/>
      <c r="D16" s="8"/>
      <c r="E16" s="8"/>
      <c r="F16" s="8"/>
      <c r="G16" s="8"/>
      <c r="H16" s="8">
        <f>IF(L16=2,1,0)</f>
        <v>1</v>
      </c>
      <c r="J16" s="10">
        <v>1</v>
      </c>
      <c r="K16" s="10">
        <v>1</v>
      </c>
      <c r="L16">
        <f t="shared" si="0"/>
        <v>2</v>
      </c>
    </row>
    <row r="17" spans="1:12" x14ac:dyDescent="0.3">
      <c r="A17" t="s">
        <v>307</v>
      </c>
      <c r="B17" s="8"/>
      <c r="C17" s="8"/>
      <c r="D17" s="8"/>
      <c r="E17" s="8"/>
      <c r="F17" s="8"/>
      <c r="G17" s="8"/>
      <c r="H17" s="8">
        <f>IF(L17=2,1,0)</f>
        <v>1</v>
      </c>
      <c r="J17" s="10">
        <v>1</v>
      </c>
      <c r="K17" s="10">
        <v>1</v>
      </c>
      <c r="L17">
        <f t="shared" si="0"/>
        <v>2</v>
      </c>
    </row>
    <row r="18" spans="1:12" x14ac:dyDescent="0.3">
      <c r="A18" t="s">
        <v>308</v>
      </c>
      <c r="B18" s="8"/>
      <c r="C18" s="8"/>
      <c r="D18" s="8"/>
      <c r="E18" s="8"/>
      <c r="F18" s="8">
        <f>IF(L18=2,1,0)</f>
        <v>1</v>
      </c>
      <c r="G18" s="8"/>
      <c r="H18" s="8"/>
      <c r="J18" s="10">
        <v>1</v>
      </c>
      <c r="K18" s="10">
        <v>1</v>
      </c>
      <c r="L18">
        <f t="shared" si="0"/>
        <v>2</v>
      </c>
    </row>
    <row r="19" spans="1:12" x14ac:dyDescent="0.3">
      <c r="A19" t="s">
        <v>309</v>
      </c>
      <c r="B19" s="8"/>
      <c r="C19" s="8"/>
      <c r="D19" s="8"/>
      <c r="E19" s="8"/>
      <c r="F19" s="8"/>
      <c r="G19" s="8">
        <f>IF(L19=2,1,0)</f>
        <v>1</v>
      </c>
      <c r="H19" s="8"/>
      <c r="J19" s="10">
        <v>1</v>
      </c>
      <c r="K19" s="10">
        <v>1</v>
      </c>
      <c r="L19">
        <f t="shared" si="0"/>
        <v>2</v>
      </c>
    </row>
    <row r="20" spans="1:12" x14ac:dyDescent="0.3">
      <c r="A20" t="s">
        <v>310</v>
      </c>
      <c r="B20" s="8"/>
      <c r="C20" s="8"/>
      <c r="D20" s="8"/>
      <c r="E20" s="8"/>
      <c r="F20" s="8">
        <f>IF(L20=2,1,0)</f>
        <v>1</v>
      </c>
      <c r="G20" s="8"/>
      <c r="H20" s="8"/>
      <c r="J20" s="10">
        <v>1</v>
      </c>
      <c r="K20" s="10">
        <v>1</v>
      </c>
      <c r="L20">
        <f t="shared" si="0"/>
        <v>2</v>
      </c>
    </row>
    <row r="21" spans="1:12" x14ac:dyDescent="0.3">
      <c r="A21" t="s">
        <v>311</v>
      </c>
      <c r="B21" s="8"/>
      <c r="C21" s="8"/>
      <c r="D21" s="8"/>
      <c r="E21" s="8"/>
      <c r="F21" s="8"/>
      <c r="G21" s="8"/>
      <c r="H21" s="8">
        <f>IF(L21=2,1,0)</f>
        <v>1</v>
      </c>
      <c r="J21" s="10">
        <v>1</v>
      </c>
      <c r="K21" s="10">
        <v>1</v>
      </c>
      <c r="L21">
        <f t="shared" si="0"/>
        <v>2</v>
      </c>
    </row>
    <row r="22" spans="1:12" x14ac:dyDescent="0.3">
      <c r="A22" t="s">
        <v>312</v>
      </c>
      <c r="B22" s="8"/>
      <c r="C22" s="8"/>
      <c r="D22" s="8"/>
      <c r="E22" s="8"/>
      <c r="F22" s="8"/>
      <c r="G22" s="8"/>
      <c r="H22" s="8">
        <f>IF(L22=2,1,0)</f>
        <v>1</v>
      </c>
      <c r="J22" s="10">
        <v>1</v>
      </c>
      <c r="K22" s="10">
        <v>1</v>
      </c>
      <c r="L22">
        <f t="shared" si="0"/>
        <v>2</v>
      </c>
    </row>
    <row r="25" spans="1:12" x14ac:dyDescent="0.3">
      <c r="A25" t="s">
        <v>98</v>
      </c>
      <c r="B25">
        <f>SUM(B6:B22)</f>
        <v>0</v>
      </c>
    </row>
    <row r="26" spans="1:12" x14ac:dyDescent="0.3">
      <c r="A26" t="s">
        <v>99</v>
      </c>
      <c r="B26">
        <f>SUM(C6:C22)</f>
        <v>1</v>
      </c>
    </row>
    <row r="27" spans="1:12" x14ac:dyDescent="0.3">
      <c r="A27" t="s">
        <v>100</v>
      </c>
      <c r="B27">
        <f>SUM(D6:D22)</f>
        <v>0</v>
      </c>
    </row>
    <row r="28" spans="1:12" x14ac:dyDescent="0.3">
      <c r="A28" t="s">
        <v>101</v>
      </c>
      <c r="B28">
        <f>SUM(E6:E22)</f>
        <v>1</v>
      </c>
    </row>
    <row r="29" spans="1:12" x14ac:dyDescent="0.3">
      <c r="A29" t="s">
        <v>102</v>
      </c>
      <c r="B29">
        <f>SUM(F7:F23)</f>
        <v>2</v>
      </c>
    </row>
    <row r="30" spans="1:12" x14ac:dyDescent="0.3">
      <c r="A30" t="s">
        <v>316</v>
      </c>
      <c r="B30">
        <f>SUM(G6:G22)</f>
        <v>3</v>
      </c>
    </row>
    <row r="31" spans="1:12" x14ac:dyDescent="0.3">
      <c r="A31" t="s">
        <v>104</v>
      </c>
      <c r="B31">
        <f>SUM(H7:H23)</f>
        <v>7</v>
      </c>
    </row>
    <row r="33" spans="1:2" x14ac:dyDescent="0.3">
      <c r="A33" t="s">
        <v>105</v>
      </c>
      <c r="B33">
        <f>SUM(B25:B32)</f>
        <v>14</v>
      </c>
    </row>
  </sheetData>
  <mergeCells count="2">
    <mergeCell ref="J3:J5"/>
    <mergeCell ref="K3:K5"/>
  </mergeCells>
  <conditionalFormatting sqref="B6:H9 B12:H13 C10:H11 B15:H22 B14:C14 E14:H14">
    <cfRule type="cellIs" dxfId="12" priority="6" operator="lessThan">
      <formula>$J$8-1</formula>
    </cfRule>
  </conditionalFormatting>
  <conditionalFormatting sqref="B10:B11">
    <cfRule type="cellIs" dxfId="11" priority="5" operator="lessThan">
      <formula>$J$8-1</formula>
    </cfRule>
  </conditionalFormatting>
  <conditionalFormatting sqref="J10:J11">
    <cfRule type="cellIs" dxfId="10" priority="4" operator="lessThan">
      <formula>$J$8-1</formula>
    </cfRule>
  </conditionalFormatting>
  <conditionalFormatting sqref="K10:K11">
    <cfRule type="cellIs" dxfId="9" priority="3" operator="lessThan">
      <formula>$J$8-1</formula>
    </cfRule>
  </conditionalFormatting>
  <conditionalFormatting sqref="D14">
    <cfRule type="cellIs" dxfId="8" priority="2" operator="lessThan">
      <formula>$J$8-1</formula>
    </cfRule>
  </conditionalFormatting>
  <conditionalFormatting sqref="J14:K14">
    <cfRule type="cellIs" dxfId="7" priority="1" operator="lessThan">
      <formula>$J$8-1</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33"/>
  <sheetViews>
    <sheetView workbookViewId="0">
      <selection activeCell="Q5" sqref="Q5"/>
    </sheetView>
  </sheetViews>
  <sheetFormatPr defaultRowHeight="14.4" x14ac:dyDescent="0.3"/>
  <cols>
    <col min="1" max="1" width="26" bestFit="1" customWidth="1"/>
    <col min="2" max="8" width="5.6640625" customWidth="1"/>
  </cols>
  <sheetData>
    <row r="3" spans="1:16" x14ac:dyDescent="0.3">
      <c r="J3" s="32" t="s">
        <v>284</v>
      </c>
      <c r="K3" s="32" t="s">
        <v>285</v>
      </c>
      <c r="L3" s="32" t="s">
        <v>286</v>
      </c>
      <c r="M3" s="32" t="s">
        <v>287</v>
      </c>
      <c r="N3" s="32" t="s">
        <v>288</v>
      </c>
      <c r="O3" s="32" t="s">
        <v>289</v>
      </c>
    </row>
    <row r="4" spans="1:16" x14ac:dyDescent="0.3">
      <c r="J4" s="32"/>
      <c r="K4" s="32"/>
      <c r="L4" s="32"/>
      <c r="M4" s="32"/>
      <c r="N4" s="32"/>
      <c r="O4" s="32"/>
    </row>
    <row r="5" spans="1:16" ht="103.8" x14ac:dyDescent="0.3">
      <c r="B5" s="9" t="s">
        <v>91</v>
      </c>
      <c r="C5" s="9" t="s">
        <v>313</v>
      </c>
      <c r="D5" s="9" t="s">
        <v>317</v>
      </c>
      <c r="E5" s="9" t="s">
        <v>79</v>
      </c>
      <c r="F5" s="9" t="s">
        <v>80</v>
      </c>
      <c r="G5" s="9" t="s">
        <v>318</v>
      </c>
      <c r="H5" s="9" t="s">
        <v>110</v>
      </c>
      <c r="J5" s="32"/>
      <c r="K5" s="32"/>
      <c r="L5" s="32"/>
      <c r="M5" s="32"/>
      <c r="N5" s="32"/>
      <c r="O5" s="32"/>
    </row>
    <row r="6" spans="1:16" x14ac:dyDescent="0.3">
      <c r="A6" t="s">
        <v>296</v>
      </c>
      <c r="B6" s="8"/>
      <c r="C6" s="8"/>
      <c r="D6" s="8"/>
      <c r="E6" s="8"/>
      <c r="F6" s="8"/>
      <c r="G6" s="8">
        <f>IF(P6=6,1,0)</f>
        <v>1</v>
      </c>
      <c r="H6" s="8"/>
      <c r="J6" s="10">
        <v>1</v>
      </c>
      <c r="K6" s="10">
        <v>1</v>
      </c>
      <c r="L6" s="10">
        <v>1</v>
      </c>
      <c r="M6" s="10">
        <v>1</v>
      </c>
      <c r="N6" s="10">
        <v>1</v>
      </c>
      <c r="O6" s="10">
        <v>1</v>
      </c>
      <c r="P6">
        <f>SUM(J6:O6)</f>
        <v>6</v>
      </c>
    </row>
    <row r="7" spans="1:16" ht="15" customHeight="1" x14ac:dyDescent="0.3">
      <c r="A7" t="s">
        <v>297</v>
      </c>
      <c r="B7" s="8"/>
      <c r="C7" s="8"/>
      <c r="D7" s="8"/>
      <c r="E7" s="8"/>
      <c r="F7" s="8"/>
      <c r="G7" s="8">
        <f>IF(P7=6,1,0)</f>
        <v>1</v>
      </c>
      <c r="H7" s="8"/>
      <c r="J7" s="10">
        <v>1</v>
      </c>
      <c r="K7" s="10">
        <v>1</v>
      </c>
      <c r="L7" s="10">
        <v>1</v>
      </c>
      <c r="M7" s="10">
        <v>1</v>
      </c>
      <c r="N7" s="10">
        <v>1</v>
      </c>
      <c r="O7" s="10">
        <v>1</v>
      </c>
      <c r="P7">
        <f t="shared" ref="P7:P22" si="0">SUM(J7:O7)</f>
        <v>6</v>
      </c>
    </row>
    <row r="8" spans="1:16" ht="15" customHeight="1" x14ac:dyDescent="0.3">
      <c r="A8" t="s">
        <v>298</v>
      </c>
      <c r="B8" s="8"/>
      <c r="C8" s="8"/>
      <c r="D8" s="8"/>
      <c r="E8" s="8"/>
      <c r="F8" s="8"/>
      <c r="G8" s="8"/>
      <c r="H8" s="8">
        <f>IF(P8=6,1,0)</f>
        <v>1</v>
      </c>
      <c r="J8" s="10">
        <v>1</v>
      </c>
      <c r="K8" s="10">
        <v>1</v>
      </c>
      <c r="L8" s="10">
        <v>1</v>
      </c>
      <c r="M8" s="10">
        <v>1</v>
      </c>
      <c r="N8" s="10">
        <v>1</v>
      </c>
      <c r="O8" s="10">
        <v>1</v>
      </c>
      <c r="P8">
        <f t="shared" si="0"/>
        <v>6</v>
      </c>
    </row>
    <row r="9" spans="1:16" ht="15" customHeight="1" x14ac:dyDescent="0.3">
      <c r="A9" t="s">
        <v>299</v>
      </c>
      <c r="B9" s="8"/>
      <c r="C9" s="8"/>
      <c r="D9" s="8"/>
      <c r="E9" s="8">
        <f>IF(P9=6,1,0)</f>
        <v>1</v>
      </c>
      <c r="F9" s="8"/>
      <c r="G9" s="8"/>
      <c r="H9" s="8"/>
      <c r="J9" s="10">
        <v>1</v>
      </c>
      <c r="K9" s="10">
        <v>1</v>
      </c>
      <c r="L9" s="10">
        <v>1</v>
      </c>
      <c r="M9" s="10">
        <v>1</v>
      </c>
      <c r="N9" s="10">
        <v>1</v>
      </c>
      <c r="O9" s="10">
        <v>1</v>
      </c>
      <c r="P9">
        <f t="shared" si="0"/>
        <v>6</v>
      </c>
    </row>
    <row r="10" spans="1:16" ht="15" customHeight="1" x14ac:dyDescent="0.3">
      <c r="A10" t="s">
        <v>300</v>
      </c>
      <c r="B10" s="8" t="s">
        <v>146</v>
      </c>
      <c r="C10" s="8"/>
      <c r="D10" s="8"/>
      <c r="E10" s="8"/>
      <c r="F10" s="8"/>
      <c r="G10" s="8"/>
      <c r="H10" s="8"/>
      <c r="J10" s="8" t="s">
        <v>146</v>
      </c>
      <c r="K10" s="8" t="s">
        <v>146</v>
      </c>
      <c r="L10" s="8" t="s">
        <v>146</v>
      </c>
      <c r="M10" s="8" t="s">
        <v>146</v>
      </c>
      <c r="N10" s="8" t="s">
        <v>146</v>
      </c>
      <c r="O10" s="8" t="s">
        <v>146</v>
      </c>
    </row>
    <row r="11" spans="1:16" ht="15" customHeight="1" x14ac:dyDescent="0.3">
      <c r="A11" t="s">
        <v>301</v>
      </c>
      <c r="B11" s="8" t="s">
        <v>146</v>
      </c>
      <c r="C11" s="8"/>
      <c r="D11" s="8"/>
      <c r="E11" s="8"/>
      <c r="F11" s="8"/>
      <c r="G11" s="8"/>
      <c r="H11" s="8"/>
      <c r="J11" s="8" t="s">
        <v>146</v>
      </c>
      <c r="K11" s="8" t="s">
        <v>146</v>
      </c>
      <c r="L11" s="8" t="s">
        <v>146</v>
      </c>
      <c r="M11" s="8" t="s">
        <v>146</v>
      </c>
      <c r="N11" s="8" t="s">
        <v>146</v>
      </c>
      <c r="O11" s="8" t="s">
        <v>146</v>
      </c>
    </row>
    <row r="12" spans="1:16" ht="15" customHeight="1" x14ac:dyDescent="0.3">
      <c r="A12" t="s">
        <v>302</v>
      </c>
      <c r="B12" s="8"/>
      <c r="C12" s="8">
        <f>IF(P12=6,1,0)</f>
        <v>1</v>
      </c>
      <c r="D12" s="8"/>
      <c r="E12" s="8"/>
      <c r="F12" s="8"/>
      <c r="G12" s="8"/>
      <c r="H12" s="8"/>
      <c r="J12" s="10">
        <v>1</v>
      </c>
      <c r="K12" s="10">
        <v>1</v>
      </c>
      <c r="L12" s="10">
        <v>1</v>
      </c>
      <c r="M12" s="10">
        <v>1</v>
      </c>
      <c r="N12" s="10">
        <v>1</v>
      </c>
      <c r="O12" s="10">
        <v>1</v>
      </c>
      <c r="P12">
        <f t="shared" si="0"/>
        <v>6</v>
      </c>
    </row>
    <row r="13" spans="1:16" x14ac:dyDescent="0.3">
      <c r="A13" t="s">
        <v>303</v>
      </c>
      <c r="B13" s="8"/>
      <c r="C13" s="8"/>
      <c r="D13" s="8"/>
      <c r="E13" s="8"/>
      <c r="F13" s="8"/>
      <c r="G13" s="8"/>
      <c r="H13" s="8">
        <f>IF(P13=6,1,0)</f>
        <v>1</v>
      </c>
      <c r="J13" s="10">
        <v>1</v>
      </c>
      <c r="K13" s="10">
        <v>1</v>
      </c>
      <c r="L13" s="10">
        <v>1</v>
      </c>
      <c r="M13" s="10">
        <v>1</v>
      </c>
      <c r="N13" s="10">
        <v>1</v>
      </c>
      <c r="O13" s="10">
        <v>1</v>
      </c>
      <c r="P13">
        <f t="shared" si="0"/>
        <v>6</v>
      </c>
    </row>
    <row r="14" spans="1:16" x14ac:dyDescent="0.3">
      <c r="A14" t="s">
        <v>304</v>
      </c>
      <c r="B14" s="8"/>
      <c r="C14" s="8"/>
      <c r="D14" s="8" t="s">
        <v>146</v>
      </c>
      <c r="E14" s="8"/>
      <c r="F14" s="8"/>
      <c r="G14" s="8"/>
      <c r="H14" s="8"/>
      <c r="J14" s="8" t="s">
        <v>146</v>
      </c>
      <c r="K14" s="8" t="s">
        <v>146</v>
      </c>
      <c r="L14" s="8" t="s">
        <v>146</v>
      </c>
      <c r="M14" s="8" t="s">
        <v>146</v>
      </c>
      <c r="N14" s="8" t="s">
        <v>146</v>
      </c>
      <c r="O14" s="8" t="s">
        <v>146</v>
      </c>
      <c r="P14">
        <f t="shared" si="0"/>
        <v>0</v>
      </c>
    </row>
    <row r="15" spans="1:16" x14ac:dyDescent="0.3">
      <c r="A15" t="s">
        <v>305</v>
      </c>
      <c r="B15" s="8"/>
      <c r="C15" s="8"/>
      <c r="D15" s="8"/>
      <c r="E15" s="8"/>
      <c r="F15" s="8"/>
      <c r="G15" s="8"/>
      <c r="H15" s="8">
        <f>IF(P15=6,1,0)</f>
        <v>1</v>
      </c>
      <c r="J15" s="10">
        <v>1</v>
      </c>
      <c r="K15" s="10">
        <v>1</v>
      </c>
      <c r="L15" s="10">
        <v>1</v>
      </c>
      <c r="M15" s="10">
        <v>1</v>
      </c>
      <c r="N15" s="10">
        <v>1</v>
      </c>
      <c r="O15" s="10">
        <v>1</v>
      </c>
      <c r="P15">
        <f t="shared" si="0"/>
        <v>6</v>
      </c>
    </row>
    <row r="16" spans="1:16" x14ac:dyDescent="0.3">
      <c r="A16" t="s">
        <v>306</v>
      </c>
      <c r="B16" s="8"/>
      <c r="C16" s="8"/>
      <c r="D16" s="8"/>
      <c r="E16" s="8"/>
      <c r="F16" s="8"/>
      <c r="G16" s="8"/>
      <c r="H16" s="8">
        <f>IF(P16=6,1,0)</f>
        <v>1</v>
      </c>
      <c r="J16" s="10">
        <v>1</v>
      </c>
      <c r="K16" s="10">
        <v>1</v>
      </c>
      <c r="L16" s="10">
        <v>1</v>
      </c>
      <c r="M16" s="10">
        <v>1</v>
      </c>
      <c r="N16" s="10">
        <v>1</v>
      </c>
      <c r="O16" s="10">
        <v>1</v>
      </c>
      <c r="P16">
        <f t="shared" si="0"/>
        <v>6</v>
      </c>
    </row>
    <row r="17" spans="1:16" x14ac:dyDescent="0.3">
      <c r="A17" t="s">
        <v>307</v>
      </c>
      <c r="B17" s="8"/>
      <c r="C17" s="8"/>
      <c r="D17" s="8"/>
      <c r="E17" s="8"/>
      <c r="F17" s="8"/>
      <c r="G17" s="8"/>
      <c r="H17" s="8">
        <f>IF(P17=6,1,0)</f>
        <v>1</v>
      </c>
      <c r="J17" s="10">
        <v>1</v>
      </c>
      <c r="K17" s="10">
        <v>1</v>
      </c>
      <c r="L17" s="10">
        <v>1</v>
      </c>
      <c r="M17" s="10">
        <v>1</v>
      </c>
      <c r="N17" s="10">
        <v>1</v>
      </c>
      <c r="O17" s="10">
        <v>1</v>
      </c>
      <c r="P17">
        <f t="shared" si="0"/>
        <v>6</v>
      </c>
    </row>
    <row r="18" spans="1:16" x14ac:dyDescent="0.3">
      <c r="A18" t="s">
        <v>308</v>
      </c>
      <c r="B18" s="8"/>
      <c r="C18" s="8"/>
      <c r="D18" s="8"/>
      <c r="E18" s="8"/>
      <c r="F18" s="8">
        <f>IF(P18=6,1,0)</f>
        <v>1</v>
      </c>
      <c r="G18" s="8"/>
      <c r="H18" s="8"/>
      <c r="J18" s="10">
        <v>1</v>
      </c>
      <c r="K18" s="10">
        <v>1</v>
      </c>
      <c r="L18" s="10">
        <v>1</v>
      </c>
      <c r="M18" s="10">
        <v>1</v>
      </c>
      <c r="N18" s="10">
        <v>1</v>
      </c>
      <c r="O18" s="10">
        <v>1</v>
      </c>
      <c r="P18">
        <f t="shared" si="0"/>
        <v>6</v>
      </c>
    </row>
    <row r="19" spans="1:16" x14ac:dyDescent="0.3">
      <c r="A19" t="s">
        <v>309</v>
      </c>
      <c r="B19" s="8"/>
      <c r="C19" s="8"/>
      <c r="D19" s="8"/>
      <c r="E19" s="8"/>
      <c r="F19" s="8"/>
      <c r="G19" s="8">
        <f>IF(P19=6,1,0)</f>
        <v>1</v>
      </c>
      <c r="H19" s="8"/>
      <c r="J19" s="10">
        <v>1</v>
      </c>
      <c r="K19" s="10">
        <v>1</v>
      </c>
      <c r="L19" s="10">
        <v>1</v>
      </c>
      <c r="M19" s="10">
        <v>1</v>
      </c>
      <c r="N19" s="10">
        <v>1</v>
      </c>
      <c r="O19" s="10">
        <v>1</v>
      </c>
      <c r="P19">
        <f t="shared" si="0"/>
        <v>6</v>
      </c>
    </row>
    <row r="20" spans="1:16" x14ac:dyDescent="0.3">
      <c r="A20" t="s">
        <v>310</v>
      </c>
      <c r="B20" s="8"/>
      <c r="C20" s="8"/>
      <c r="D20" s="8"/>
      <c r="E20" s="8"/>
      <c r="F20" s="8">
        <f>IF(P20=6,1,0)</f>
        <v>1</v>
      </c>
      <c r="G20" s="8"/>
      <c r="H20" s="8"/>
      <c r="J20" s="10">
        <v>1</v>
      </c>
      <c r="K20" s="10">
        <v>1</v>
      </c>
      <c r="L20" s="10">
        <v>1</v>
      </c>
      <c r="M20" s="10">
        <v>1</v>
      </c>
      <c r="N20" s="10">
        <v>1</v>
      </c>
      <c r="O20" s="10">
        <v>1</v>
      </c>
      <c r="P20">
        <f t="shared" si="0"/>
        <v>6</v>
      </c>
    </row>
    <row r="21" spans="1:16" x14ac:dyDescent="0.3">
      <c r="A21" t="s">
        <v>311</v>
      </c>
      <c r="B21" s="8"/>
      <c r="C21" s="8"/>
      <c r="D21" s="8"/>
      <c r="E21" s="8"/>
      <c r="F21" s="8"/>
      <c r="G21" s="8"/>
      <c r="H21" s="8">
        <f>IF(P21=6,1,0)</f>
        <v>1</v>
      </c>
      <c r="J21" s="10">
        <v>1</v>
      </c>
      <c r="K21" s="10">
        <v>1</v>
      </c>
      <c r="L21" s="10">
        <v>1</v>
      </c>
      <c r="M21" s="10">
        <v>1</v>
      </c>
      <c r="N21" s="10">
        <v>1</v>
      </c>
      <c r="O21" s="10">
        <v>1</v>
      </c>
      <c r="P21">
        <f t="shared" si="0"/>
        <v>6</v>
      </c>
    </row>
    <row r="22" spans="1:16" x14ac:dyDescent="0.3">
      <c r="A22" t="s">
        <v>312</v>
      </c>
      <c r="B22" s="8"/>
      <c r="C22" s="8"/>
      <c r="D22" s="8"/>
      <c r="E22" s="8"/>
      <c r="F22" s="8"/>
      <c r="G22" s="8"/>
      <c r="H22" s="8">
        <f>IF(P22=6,1,0)</f>
        <v>1</v>
      </c>
      <c r="J22" s="10">
        <v>1</v>
      </c>
      <c r="K22" s="10">
        <v>1</v>
      </c>
      <c r="L22" s="10">
        <v>1</v>
      </c>
      <c r="M22" s="10">
        <v>1</v>
      </c>
      <c r="N22" s="10">
        <v>1</v>
      </c>
      <c r="O22" s="10">
        <v>1</v>
      </c>
      <c r="P22">
        <f t="shared" si="0"/>
        <v>6</v>
      </c>
    </row>
    <row r="25" spans="1:16" x14ac:dyDescent="0.3">
      <c r="A25" t="s">
        <v>98</v>
      </c>
      <c r="B25">
        <f>SUM(B6:B22)</f>
        <v>0</v>
      </c>
    </row>
    <row r="26" spans="1:16" x14ac:dyDescent="0.3">
      <c r="A26" t="s">
        <v>99</v>
      </c>
      <c r="B26">
        <f>SUM(C6:C22)</f>
        <v>1</v>
      </c>
    </row>
    <row r="27" spans="1:16" x14ac:dyDescent="0.3">
      <c r="A27" t="s">
        <v>100</v>
      </c>
      <c r="B27">
        <f>SUM(D6:D22)</f>
        <v>0</v>
      </c>
    </row>
    <row r="28" spans="1:16" x14ac:dyDescent="0.3">
      <c r="A28" t="s">
        <v>101</v>
      </c>
      <c r="B28">
        <f>SUM(E6:E22)</f>
        <v>1</v>
      </c>
    </row>
    <row r="29" spans="1:16" x14ac:dyDescent="0.3">
      <c r="A29" t="s">
        <v>102</v>
      </c>
      <c r="B29">
        <f>SUM(F7:F23)</f>
        <v>2</v>
      </c>
    </row>
    <row r="30" spans="1:16" x14ac:dyDescent="0.3">
      <c r="A30" t="s">
        <v>316</v>
      </c>
      <c r="B30">
        <f>SUM(G6:G22)</f>
        <v>3</v>
      </c>
    </row>
    <row r="31" spans="1:16" x14ac:dyDescent="0.3">
      <c r="A31" t="s">
        <v>104</v>
      </c>
      <c r="B31">
        <f>SUM(H7:H23)</f>
        <v>7</v>
      </c>
    </row>
    <row r="33" spans="1:2" x14ac:dyDescent="0.3">
      <c r="A33" t="s">
        <v>105</v>
      </c>
      <c r="B33">
        <f>SUM(B25:B32)</f>
        <v>14</v>
      </c>
    </row>
  </sheetData>
  <mergeCells count="6">
    <mergeCell ref="O3:O5"/>
    <mergeCell ref="J3:J5"/>
    <mergeCell ref="K3:K5"/>
    <mergeCell ref="L3:L5"/>
    <mergeCell ref="M3:M5"/>
    <mergeCell ref="N3:N5"/>
  </mergeCells>
  <conditionalFormatting sqref="B6:H9 B12:H13 C10:H11 B15:H22 B14:C14 E14:H14">
    <cfRule type="cellIs" dxfId="6" priority="5" operator="lessThan">
      <formula>$J$8-1</formula>
    </cfRule>
  </conditionalFormatting>
  <conditionalFormatting sqref="B10:B11">
    <cfRule type="cellIs" dxfId="5" priority="4" operator="lessThan">
      <formula>$J$8-1</formula>
    </cfRule>
  </conditionalFormatting>
  <conditionalFormatting sqref="J10:O11">
    <cfRule type="cellIs" dxfId="4" priority="3" operator="lessThan">
      <formula>$J$8-1</formula>
    </cfRule>
  </conditionalFormatting>
  <conditionalFormatting sqref="D14">
    <cfRule type="cellIs" dxfId="3" priority="2" operator="lessThan">
      <formula>$J$8-1</formula>
    </cfRule>
  </conditionalFormatting>
  <conditionalFormatting sqref="J14:O14">
    <cfRule type="cellIs" dxfId="2" priority="1" operator="lessThan">
      <formula>$J$8-1</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3"/>
  <sheetViews>
    <sheetView workbookViewId="0">
      <selection activeCell="Q5" sqref="Q5"/>
    </sheetView>
  </sheetViews>
  <sheetFormatPr defaultRowHeight="14.4" x14ac:dyDescent="0.3"/>
  <cols>
    <col min="1" max="1" width="26" bestFit="1" customWidth="1"/>
    <col min="2" max="8" width="5.6640625" customWidth="1"/>
  </cols>
  <sheetData>
    <row r="3" spans="1:15" x14ac:dyDescent="0.3">
      <c r="J3" s="32" t="s">
        <v>290</v>
      </c>
      <c r="K3" s="32" t="s">
        <v>294</v>
      </c>
      <c r="L3" s="32" t="s">
        <v>291</v>
      </c>
      <c r="M3" s="32" t="s">
        <v>292</v>
      </c>
      <c r="N3" s="32" t="s">
        <v>293</v>
      </c>
    </row>
    <row r="4" spans="1:15" x14ac:dyDescent="0.3">
      <c r="J4" s="32"/>
      <c r="K4" s="32"/>
      <c r="L4" s="32"/>
      <c r="M4" s="32"/>
      <c r="N4" s="32"/>
    </row>
    <row r="5" spans="1:15" ht="103.8" x14ac:dyDescent="0.3">
      <c r="B5" s="9" t="s">
        <v>91</v>
      </c>
      <c r="C5" s="9" t="s">
        <v>313</v>
      </c>
      <c r="D5" s="9" t="s">
        <v>317</v>
      </c>
      <c r="E5" s="9" t="s">
        <v>79</v>
      </c>
      <c r="F5" s="9" t="s">
        <v>80</v>
      </c>
      <c r="G5" s="9" t="s">
        <v>318</v>
      </c>
      <c r="H5" s="9" t="s">
        <v>319</v>
      </c>
      <c r="J5" s="32"/>
      <c r="K5" s="32"/>
      <c r="L5" s="32"/>
      <c r="M5" s="32"/>
      <c r="N5" s="32"/>
    </row>
    <row r="6" spans="1:15" x14ac:dyDescent="0.3">
      <c r="A6" t="s">
        <v>296</v>
      </c>
      <c r="B6" s="8"/>
      <c r="C6" s="8"/>
      <c r="D6" s="8"/>
      <c r="E6" s="8"/>
      <c r="F6" s="8"/>
      <c r="G6" s="8">
        <f>IF(O6=5,1,0)</f>
        <v>1</v>
      </c>
      <c r="H6" s="8"/>
      <c r="J6" s="10">
        <v>1</v>
      </c>
      <c r="K6" s="10">
        <v>1</v>
      </c>
      <c r="L6" s="10">
        <v>1</v>
      </c>
      <c r="M6" s="10">
        <v>1</v>
      </c>
      <c r="N6" s="10">
        <v>1</v>
      </c>
      <c r="O6" s="25">
        <f>SUM(J6:N6)</f>
        <v>5</v>
      </c>
    </row>
    <row r="7" spans="1:15" ht="15" customHeight="1" x14ac:dyDescent="0.3">
      <c r="A7" t="s">
        <v>297</v>
      </c>
      <c r="B7" s="8"/>
      <c r="C7" s="8"/>
      <c r="D7" s="8"/>
      <c r="E7" s="8"/>
      <c r="F7" s="8"/>
      <c r="G7" s="8">
        <f>IF(O7=5,1,0)</f>
        <v>1</v>
      </c>
      <c r="H7" s="8"/>
      <c r="J7" s="10">
        <v>1</v>
      </c>
      <c r="K7" s="10">
        <v>1</v>
      </c>
      <c r="L7" s="10">
        <v>1</v>
      </c>
      <c r="M7" s="10">
        <v>1</v>
      </c>
      <c r="N7" s="10">
        <v>1</v>
      </c>
      <c r="O7" s="25">
        <f t="shared" ref="O7:O22" si="0">SUM(J7:N7)</f>
        <v>5</v>
      </c>
    </row>
    <row r="8" spans="1:15" ht="15" customHeight="1" x14ac:dyDescent="0.3">
      <c r="A8" t="s">
        <v>298</v>
      </c>
      <c r="B8" s="8"/>
      <c r="C8" s="8"/>
      <c r="D8" s="8"/>
      <c r="E8" s="8"/>
      <c r="F8" s="8"/>
      <c r="G8" s="8"/>
      <c r="H8" s="8">
        <f>IF(O8=5,1,0)</f>
        <v>1</v>
      </c>
      <c r="J8" s="10">
        <v>1</v>
      </c>
      <c r="K8" s="10">
        <v>1</v>
      </c>
      <c r="L8" s="10">
        <v>1</v>
      </c>
      <c r="M8" s="10">
        <v>1</v>
      </c>
      <c r="N8" s="10">
        <v>1</v>
      </c>
      <c r="O8" s="25">
        <f t="shared" si="0"/>
        <v>5</v>
      </c>
    </row>
    <row r="9" spans="1:15" ht="15" customHeight="1" x14ac:dyDescent="0.3">
      <c r="A9" t="s">
        <v>299</v>
      </c>
      <c r="B9" s="8"/>
      <c r="C9" s="8"/>
      <c r="D9" s="8"/>
      <c r="E9" s="8">
        <f>IF(O9=5,1,0)</f>
        <v>1</v>
      </c>
      <c r="F9" s="8"/>
      <c r="G9" s="8"/>
      <c r="H9" s="8"/>
      <c r="J9" s="10">
        <v>1</v>
      </c>
      <c r="K9" s="10">
        <v>1</v>
      </c>
      <c r="L9" s="10">
        <v>1</v>
      </c>
      <c r="M9" s="10">
        <v>1</v>
      </c>
      <c r="N9" s="10">
        <v>1</v>
      </c>
      <c r="O9" s="25">
        <f t="shared" si="0"/>
        <v>5</v>
      </c>
    </row>
    <row r="10" spans="1:15" ht="15" customHeight="1" x14ac:dyDescent="0.3">
      <c r="A10" t="s">
        <v>300</v>
      </c>
      <c r="B10" s="8" t="s">
        <v>146</v>
      </c>
      <c r="C10" s="8"/>
      <c r="D10" s="8"/>
      <c r="E10" s="8"/>
      <c r="F10" s="8"/>
      <c r="G10" s="8"/>
      <c r="H10" s="8"/>
      <c r="J10" s="10" t="s">
        <v>146</v>
      </c>
      <c r="K10" s="10" t="s">
        <v>146</v>
      </c>
      <c r="L10" s="10" t="s">
        <v>146</v>
      </c>
      <c r="M10" s="10" t="s">
        <v>146</v>
      </c>
      <c r="N10" s="10" t="s">
        <v>146</v>
      </c>
      <c r="O10" s="25"/>
    </row>
    <row r="11" spans="1:15" ht="15" customHeight="1" x14ac:dyDescent="0.3">
      <c r="A11" t="s">
        <v>301</v>
      </c>
      <c r="B11" s="8" t="s">
        <v>146</v>
      </c>
      <c r="C11" s="8"/>
      <c r="D11" s="8"/>
      <c r="E11" s="8"/>
      <c r="F11" s="8"/>
      <c r="G11" s="8"/>
      <c r="H11" s="8"/>
      <c r="J11" s="10" t="s">
        <v>146</v>
      </c>
      <c r="K11" s="10" t="s">
        <v>146</v>
      </c>
      <c r="L11" s="10" t="s">
        <v>146</v>
      </c>
      <c r="M11" s="10" t="s">
        <v>146</v>
      </c>
      <c r="N11" s="10" t="s">
        <v>146</v>
      </c>
      <c r="O11" s="25"/>
    </row>
    <row r="12" spans="1:15" x14ac:dyDescent="0.3">
      <c r="A12" t="s">
        <v>302</v>
      </c>
      <c r="B12" s="8"/>
      <c r="C12" s="8">
        <f>IF(O12=5,1,0)</f>
        <v>1</v>
      </c>
      <c r="D12" s="8"/>
      <c r="E12" s="8"/>
      <c r="F12" s="8"/>
      <c r="G12" s="8"/>
      <c r="H12" s="8"/>
      <c r="J12" s="10">
        <v>1</v>
      </c>
      <c r="K12" s="10">
        <v>1</v>
      </c>
      <c r="L12" s="10">
        <v>1</v>
      </c>
      <c r="M12" s="10">
        <v>1</v>
      </c>
      <c r="N12" s="10">
        <v>1</v>
      </c>
      <c r="O12" s="25">
        <f t="shared" si="0"/>
        <v>5</v>
      </c>
    </row>
    <row r="13" spans="1:15" x14ac:dyDescent="0.3">
      <c r="A13" t="s">
        <v>303</v>
      </c>
      <c r="B13" s="8"/>
      <c r="C13" s="8"/>
      <c r="D13" s="8"/>
      <c r="E13" s="8"/>
      <c r="F13" s="8"/>
      <c r="G13" s="8"/>
      <c r="H13" s="8">
        <f>IF(O13=5,1,0)</f>
        <v>1</v>
      </c>
      <c r="J13" s="10">
        <v>1</v>
      </c>
      <c r="K13" s="10">
        <v>1</v>
      </c>
      <c r="L13" s="10">
        <v>1</v>
      </c>
      <c r="M13" s="10">
        <v>1</v>
      </c>
      <c r="N13" s="10">
        <v>1</v>
      </c>
      <c r="O13" s="25">
        <f t="shared" si="0"/>
        <v>5</v>
      </c>
    </row>
    <row r="14" spans="1:15" x14ac:dyDescent="0.3">
      <c r="A14" t="s">
        <v>304</v>
      </c>
      <c r="B14" s="8"/>
      <c r="C14" s="8"/>
      <c r="D14" s="8">
        <f>IF(O14=5,1,0)</f>
        <v>1</v>
      </c>
      <c r="E14" s="8"/>
      <c r="F14" s="8"/>
      <c r="G14" s="8"/>
      <c r="H14" s="8"/>
      <c r="J14" s="10">
        <v>1</v>
      </c>
      <c r="K14" s="10">
        <v>1</v>
      </c>
      <c r="L14" s="10">
        <v>1</v>
      </c>
      <c r="M14" s="10">
        <v>1</v>
      </c>
      <c r="N14" s="10">
        <v>1</v>
      </c>
      <c r="O14" s="25">
        <f t="shared" ref="O14" si="1">SUM(J14:N14)</f>
        <v>5</v>
      </c>
    </row>
    <row r="15" spans="1:15" x14ac:dyDescent="0.3">
      <c r="A15" t="s">
        <v>305</v>
      </c>
      <c r="B15" s="8"/>
      <c r="C15" s="8"/>
      <c r="D15" s="8"/>
      <c r="E15" s="8"/>
      <c r="F15" s="8"/>
      <c r="G15" s="8"/>
      <c r="H15" s="8">
        <f>IF(O15=5,1,0)</f>
        <v>1</v>
      </c>
      <c r="J15" s="10">
        <v>1</v>
      </c>
      <c r="K15" s="10">
        <v>1</v>
      </c>
      <c r="L15" s="10">
        <v>1</v>
      </c>
      <c r="M15" s="10">
        <v>1</v>
      </c>
      <c r="N15" s="10">
        <v>1</v>
      </c>
      <c r="O15" s="25">
        <f t="shared" si="0"/>
        <v>5</v>
      </c>
    </row>
    <row r="16" spans="1:15" x14ac:dyDescent="0.3">
      <c r="A16" t="s">
        <v>306</v>
      </c>
      <c r="B16" s="8"/>
      <c r="C16" s="8"/>
      <c r="D16" s="8"/>
      <c r="E16" s="8"/>
      <c r="F16" s="8"/>
      <c r="G16" s="8"/>
      <c r="H16" s="8">
        <f>IF(O16=5,1,0)</f>
        <v>1</v>
      </c>
      <c r="J16" s="10">
        <v>1</v>
      </c>
      <c r="K16" s="10">
        <v>1</v>
      </c>
      <c r="L16" s="10">
        <v>1</v>
      </c>
      <c r="M16" s="10">
        <v>1</v>
      </c>
      <c r="N16" s="10">
        <v>1</v>
      </c>
      <c r="O16" s="25">
        <f t="shared" si="0"/>
        <v>5</v>
      </c>
    </row>
    <row r="17" spans="1:15" x14ac:dyDescent="0.3">
      <c r="A17" t="s">
        <v>307</v>
      </c>
      <c r="B17" s="8"/>
      <c r="C17" s="8"/>
      <c r="D17" s="8"/>
      <c r="E17" s="8"/>
      <c r="F17" s="8"/>
      <c r="G17" s="8"/>
      <c r="H17" s="8">
        <f>IF(O17=5,1,0)</f>
        <v>1</v>
      </c>
      <c r="J17" s="10">
        <v>1</v>
      </c>
      <c r="K17" s="10">
        <v>1</v>
      </c>
      <c r="L17" s="10">
        <v>1</v>
      </c>
      <c r="M17" s="10">
        <v>1</v>
      </c>
      <c r="N17" s="10">
        <v>1</v>
      </c>
      <c r="O17" s="25">
        <f t="shared" si="0"/>
        <v>5</v>
      </c>
    </row>
    <row r="18" spans="1:15" x14ac:dyDescent="0.3">
      <c r="A18" t="s">
        <v>308</v>
      </c>
      <c r="B18" s="8"/>
      <c r="C18" s="8"/>
      <c r="D18" s="8"/>
      <c r="E18" s="8"/>
      <c r="F18" s="8">
        <f>IF(O18=5,1,0)</f>
        <v>1</v>
      </c>
      <c r="G18" s="8"/>
      <c r="H18" s="8"/>
      <c r="J18" s="10">
        <v>1</v>
      </c>
      <c r="K18" s="10">
        <v>1</v>
      </c>
      <c r="L18" s="10">
        <v>1</v>
      </c>
      <c r="M18" s="10">
        <v>1</v>
      </c>
      <c r="N18" s="10">
        <v>1</v>
      </c>
      <c r="O18" s="25">
        <f t="shared" si="0"/>
        <v>5</v>
      </c>
    </row>
    <row r="19" spans="1:15" x14ac:dyDescent="0.3">
      <c r="A19" t="s">
        <v>309</v>
      </c>
      <c r="B19" s="8"/>
      <c r="C19" s="8"/>
      <c r="D19" s="8"/>
      <c r="E19" s="8"/>
      <c r="F19" s="8"/>
      <c r="G19" s="8">
        <f>IF(O19=5,1,0)</f>
        <v>1</v>
      </c>
      <c r="H19" s="8"/>
      <c r="J19" s="10">
        <v>1</v>
      </c>
      <c r="K19" s="10">
        <v>1</v>
      </c>
      <c r="L19" s="10">
        <v>1</v>
      </c>
      <c r="M19" s="10">
        <v>1</v>
      </c>
      <c r="N19" s="10">
        <v>1</v>
      </c>
      <c r="O19" s="25">
        <f t="shared" si="0"/>
        <v>5</v>
      </c>
    </row>
    <row r="20" spans="1:15" x14ac:dyDescent="0.3">
      <c r="A20" t="s">
        <v>310</v>
      </c>
      <c r="B20" s="8"/>
      <c r="C20" s="8"/>
      <c r="D20" s="8"/>
      <c r="E20" s="8"/>
      <c r="F20" s="8">
        <f>IF(O20=5,1,0)</f>
        <v>1</v>
      </c>
      <c r="G20" s="8"/>
      <c r="H20" s="8"/>
      <c r="J20" s="10">
        <v>1</v>
      </c>
      <c r="K20" s="10">
        <v>1</v>
      </c>
      <c r="L20" s="10">
        <v>1</v>
      </c>
      <c r="M20" s="10">
        <v>1</v>
      </c>
      <c r="N20" s="10">
        <v>1</v>
      </c>
      <c r="O20" s="25">
        <f t="shared" si="0"/>
        <v>5</v>
      </c>
    </row>
    <row r="21" spans="1:15" x14ac:dyDescent="0.3">
      <c r="A21" t="s">
        <v>311</v>
      </c>
      <c r="B21" s="8"/>
      <c r="C21" s="8"/>
      <c r="D21" s="8"/>
      <c r="E21" s="8"/>
      <c r="F21" s="8"/>
      <c r="G21" s="8"/>
      <c r="H21" s="8">
        <f>IF(O21=5,1,0)</f>
        <v>1</v>
      </c>
      <c r="J21" s="10">
        <v>1</v>
      </c>
      <c r="K21" s="10">
        <v>1</v>
      </c>
      <c r="L21" s="10">
        <v>1</v>
      </c>
      <c r="M21" s="10">
        <v>1</v>
      </c>
      <c r="N21" s="10">
        <v>1</v>
      </c>
      <c r="O21" s="25">
        <f t="shared" si="0"/>
        <v>5</v>
      </c>
    </row>
    <row r="22" spans="1:15" x14ac:dyDescent="0.3">
      <c r="A22" t="s">
        <v>312</v>
      </c>
      <c r="B22" s="8"/>
      <c r="C22" s="8"/>
      <c r="D22" s="8"/>
      <c r="E22" s="8"/>
      <c r="F22" s="8"/>
      <c r="G22" s="8"/>
      <c r="H22" s="8">
        <f>IF(O22=5,1,0)</f>
        <v>1</v>
      </c>
      <c r="J22" s="10">
        <v>1</v>
      </c>
      <c r="K22" s="10">
        <v>1</v>
      </c>
      <c r="L22" s="10">
        <v>1</v>
      </c>
      <c r="M22" s="10">
        <v>1</v>
      </c>
      <c r="N22" s="10">
        <v>1</v>
      </c>
      <c r="O22" s="25">
        <f t="shared" si="0"/>
        <v>5</v>
      </c>
    </row>
    <row r="25" spans="1:15" x14ac:dyDescent="0.3">
      <c r="A25" t="s">
        <v>98</v>
      </c>
      <c r="B25">
        <f>SUM(B6:B22)</f>
        <v>0</v>
      </c>
    </row>
    <row r="26" spans="1:15" x14ac:dyDescent="0.3">
      <c r="A26" t="s">
        <v>99</v>
      </c>
      <c r="B26">
        <f>SUM(C6:C22)</f>
        <v>1</v>
      </c>
    </row>
    <row r="27" spans="1:15" x14ac:dyDescent="0.3">
      <c r="A27" t="s">
        <v>100</v>
      </c>
      <c r="B27">
        <f>SUM(D6:D22)</f>
        <v>1</v>
      </c>
    </row>
    <row r="28" spans="1:15" x14ac:dyDescent="0.3">
      <c r="A28" t="s">
        <v>101</v>
      </c>
      <c r="B28">
        <f>SUM(E6:E22)</f>
        <v>1</v>
      </c>
    </row>
    <row r="29" spans="1:15" x14ac:dyDescent="0.3">
      <c r="A29" t="s">
        <v>102</v>
      </c>
      <c r="B29">
        <f>SUM(F7:F23)</f>
        <v>2</v>
      </c>
    </row>
    <row r="30" spans="1:15" x14ac:dyDescent="0.3">
      <c r="A30" t="s">
        <v>316</v>
      </c>
      <c r="B30">
        <f>SUM(G6:G22)</f>
        <v>3</v>
      </c>
    </row>
    <row r="31" spans="1:15" x14ac:dyDescent="0.3">
      <c r="A31" t="s">
        <v>104</v>
      </c>
      <c r="B31">
        <f>SUM(H7:H23)</f>
        <v>7</v>
      </c>
    </row>
    <row r="33" spans="1:2" x14ac:dyDescent="0.3">
      <c r="A33" t="s">
        <v>105</v>
      </c>
      <c r="B33">
        <f>SUM(B25:B32)</f>
        <v>15</v>
      </c>
    </row>
  </sheetData>
  <mergeCells count="5">
    <mergeCell ref="J3:J5"/>
    <mergeCell ref="K3:K5"/>
    <mergeCell ref="L3:L5"/>
    <mergeCell ref="M3:M5"/>
    <mergeCell ref="N3:N5"/>
  </mergeCells>
  <conditionalFormatting sqref="B6:H13 B15:H22 B14:C14 E14:H14">
    <cfRule type="cellIs" dxfId="1" priority="4" operator="lessThan">
      <formula>$J$8-1</formula>
    </cfRule>
  </conditionalFormatting>
  <conditionalFormatting sqref="D14">
    <cfRule type="cellIs" dxfId="0" priority="1" operator="lessThan">
      <formula>$J$8-1</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7"/>
  <sheetViews>
    <sheetView workbookViewId="0">
      <selection activeCell="H8" sqref="H8"/>
    </sheetView>
  </sheetViews>
  <sheetFormatPr defaultRowHeight="14.4" x14ac:dyDescent="0.3"/>
  <cols>
    <col min="4" max="4" width="14.6640625" customWidth="1"/>
    <col min="5" max="5" width="11.5546875" customWidth="1"/>
    <col min="9" max="9" width="11.33203125" customWidth="1"/>
    <col min="13" max="13" width="11.6640625" customWidth="1"/>
    <col min="14" max="14" width="12.33203125" customWidth="1"/>
    <col min="16" max="16" width="11" customWidth="1"/>
    <col min="18" max="18" width="11.6640625" customWidth="1"/>
  </cols>
  <sheetData>
    <row r="1" spans="1:23" ht="43.2" x14ac:dyDescent="0.3">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row>
    <row r="2" spans="1:23" x14ac:dyDescent="0.3">
      <c r="A2" s="3">
        <v>1000</v>
      </c>
      <c r="B2" s="4"/>
      <c r="C2" s="4"/>
      <c r="D2" s="4" t="s">
        <v>22</v>
      </c>
      <c r="E2" s="4" t="s">
        <v>23</v>
      </c>
      <c r="F2" s="4" t="s">
        <v>24</v>
      </c>
      <c r="G2" s="4" t="s">
        <v>25</v>
      </c>
      <c r="H2" s="4"/>
      <c r="I2" s="4"/>
      <c r="J2" s="4">
        <v>1.5</v>
      </c>
      <c r="K2" s="4">
        <v>0</v>
      </c>
      <c r="L2" s="4">
        <v>0</v>
      </c>
      <c r="M2" s="4"/>
      <c r="N2" s="4" t="s">
        <v>26</v>
      </c>
      <c r="O2" s="4"/>
      <c r="P2" s="4" t="s">
        <v>27</v>
      </c>
      <c r="Q2" s="4" t="s">
        <v>28</v>
      </c>
      <c r="R2" s="4"/>
      <c r="S2" s="4"/>
      <c r="T2" s="4"/>
      <c r="U2" s="4"/>
      <c r="V2" s="4"/>
      <c r="W2" s="4"/>
    </row>
    <row r="3" spans="1:23" ht="28.8" x14ac:dyDescent="0.3">
      <c r="A3" s="3">
        <v>1001</v>
      </c>
      <c r="B3" s="4"/>
      <c r="C3" s="4"/>
      <c r="D3" s="4" t="s">
        <v>29</v>
      </c>
      <c r="E3" s="4" t="s">
        <v>23</v>
      </c>
      <c r="F3" s="4" t="s">
        <v>24</v>
      </c>
      <c r="G3" s="4" t="s">
        <v>25</v>
      </c>
      <c r="H3" s="4"/>
      <c r="I3" s="4"/>
      <c r="J3" s="4">
        <v>1</v>
      </c>
      <c r="K3" s="4">
        <v>0</v>
      </c>
      <c r="L3" s="4">
        <v>0</v>
      </c>
      <c r="M3" s="4"/>
      <c r="N3" s="4" t="s">
        <v>30</v>
      </c>
      <c r="O3" s="4"/>
      <c r="P3" s="4" t="s">
        <v>27</v>
      </c>
      <c r="Q3" s="4" t="s">
        <v>28</v>
      </c>
      <c r="R3" s="4"/>
      <c r="S3" s="4"/>
      <c r="T3" s="4"/>
      <c r="U3" s="4"/>
      <c r="V3" s="4"/>
      <c r="W3" s="4"/>
    </row>
    <row r="4" spans="1:23" ht="28.8" x14ac:dyDescent="0.3">
      <c r="A4" s="3">
        <v>1017</v>
      </c>
      <c r="B4" s="4"/>
      <c r="C4" s="4"/>
      <c r="D4" s="4" t="s">
        <v>31</v>
      </c>
      <c r="E4" s="4" t="s">
        <v>23</v>
      </c>
      <c r="F4" s="4" t="s">
        <v>24</v>
      </c>
      <c r="G4" s="4" t="s">
        <v>25</v>
      </c>
      <c r="H4" s="4"/>
      <c r="I4" s="4"/>
      <c r="J4" s="4">
        <v>0.3</v>
      </c>
      <c r="K4" s="4"/>
      <c r="L4" s="4">
        <v>0</v>
      </c>
      <c r="M4" s="4"/>
      <c r="N4" s="4" t="s">
        <v>30</v>
      </c>
      <c r="O4" s="4"/>
      <c r="P4" s="4" t="s">
        <v>32</v>
      </c>
      <c r="Q4" s="4" t="s">
        <v>28</v>
      </c>
      <c r="R4" s="4"/>
      <c r="S4" s="4"/>
      <c r="T4" s="4"/>
      <c r="U4" s="4"/>
      <c r="V4" s="4"/>
      <c r="W4" s="4"/>
    </row>
    <row r="5" spans="1:23" x14ac:dyDescent="0.3">
      <c r="A5" s="3">
        <v>1027</v>
      </c>
      <c r="B5" s="4"/>
      <c r="C5" s="4"/>
      <c r="D5" s="4" t="s">
        <v>33</v>
      </c>
      <c r="E5" s="4" t="s">
        <v>23</v>
      </c>
      <c r="F5" s="4" t="s">
        <v>24</v>
      </c>
      <c r="G5" s="4" t="s">
        <v>25</v>
      </c>
      <c r="H5" s="4"/>
      <c r="I5" s="4"/>
      <c r="J5" s="4">
        <v>1.5</v>
      </c>
      <c r="K5" s="4">
        <v>0</v>
      </c>
      <c r="L5" s="4">
        <v>0</v>
      </c>
      <c r="M5" s="4"/>
      <c r="N5" s="4"/>
      <c r="O5" s="4"/>
      <c r="P5" s="4" t="s">
        <v>34</v>
      </c>
      <c r="Q5" s="4" t="s">
        <v>28</v>
      </c>
      <c r="R5" s="4"/>
      <c r="S5" s="4"/>
      <c r="T5" s="4"/>
      <c r="U5" s="4"/>
      <c r="V5" s="4"/>
      <c r="W5" s="4"/>
    </row>
    <row r="6" spans="1:23" x14ac:dyDescent="0.3">
      <c r="A6" s="3">
        <v>1010</v>
      </c>
      <c r="B6" s="4"/>
      <c r="C6" s="4"/>
      <c r="D6" s="4" t="s">
        <v>35</v>
      </c>
      <c r="E6" s="4" t="s">
        <v>23</v>
      </c>
      <c r="F6" s="4" t="s">
        <v>24</v>
      </c>
      <c r="G6" s="4" t="s">
        <v>25</v>
      </c>
      <c r="H6" s="4"/>
      <c r="I6" s="4"/>
      <c r="J6" s="4">
        <v>1</v>
      </c>
      <c r="K6" s="4">
        <v>0</v>
      </c>
      <c r="L6" s="4">
        <v>0</v>
      </c>
      <c r="M6" s="4"/>
      <c r="N6" s="4" t="s">
        <v>30</v>
      </c>
      <c r="O6" s="4"/>
      <c r="P6" s="4" t="s">
        <v>34</v>
      </c>
      <c r="Q6" s="4" t="s">
        <v>28</v>
      </c>
      <c r="R6" s="4"/>
      <c r="S6" s="4"/>
      <c r="T6" s="4"/>
      <c r="U6" s="4"/>
      <c r="V6" s="4"/>
      <c r="W6" s="4"/>
    </row>
    <row r="7" spans="1:23" ht="28.8" x14ac:dyDescent="0.3">
      <c r="A7" s="3">
        <v>1011</v>
      </c>
      <c r="B7" s="4"/>
      <c r="C7" s="4"/>
      <c r="D7" s="4" t="s">
        <v>36</v>
      </c>
      <c r="E7" s="4" t="s">
        <v>23</v>
      </c>
      <c r="F7" s="4" t="s">
        <v>24</v>
      </c>
      <c r="G7" s="4" t="s">
        <v>25</v>
      </c>
      <c r="H7" s="4"/>
      <c r="I7" s="4"/>
      <c r="J7" s="4">
        <v>1</v>
      </c>
      <c r="K7" s="4">
        <v>0</v>
      </c>
      <c r="L7" s="4">
        <v>0</v>
      </c>
      <c r="M7" s="4"/>
      <c r="N7" s="4" t="s">
        <v>30</v>
      </c>
      <c r="O7" s="4"/>
      <c r="P7" s="4" t="s">
        <v>27</v>
      </c>
      <c r="Q7" s="4" t="s">
        <v>28</v>
      </c>
      <c r="R7" s="4"/>
      <c r="S7" s="4"/>
      <c r="T7" s="4"/>
      <c r="U7" s="4"/>
      <c r="V7" s="4"/>
      <c r="W7" s="4"/>
    </row>
    <row r="8" spans="1:23" ht="28.8" x14ac:dyDescent="0.3">
      <c r="A8" s="3">
        <v>1028</v>
      </c>
      <c r="B8" s="4"/>
      <c r="C8" s="4"/>
      <c r="D8" s="4" t="s">
        <v>335</v>
      </c>
      <c r="E8" s="4" t="s">
        <v>37</v>
      </c>
      <c r="F8" s="4" t="s">
        <v>7</v>
      </c>
      <c r="G8" s="4" t="s">
        <v>25</v>
      </c>
      <c r="H8" s="4" t="s">
        <v>38</v>
      </c>
      <c r="I8" s="4"/>
      <c r="J8" s="4">
        <v>8</v>
      </c>
      <c r="K8" s="4">
        <v>0</v>
      </c>
      <c r="L8" s="4">
        <v>0</v>
      </c>
      <c r="M8" s="4"/>
      <c r="N8" s="4"/>
      <c r="O8" s="4"/>
      <c r="P8" s="4" t="s">
        <v>39</v>
      </c>
      <c r="Q8" s="4" t="s">
        <v>28</v>
      </c>
      <c r="R8" s="4"/>
      <c r="S8" s="4"/>
      <c r="T8" s="4"/>
      <c r="U8" s="4"/>
      <c r="V8" s="4"/>
      <c r="W8" s="4"/>
    </row>
    <row r="9" spans="1:23" x14ac:dyDescent="0.3">
      <c r="A9" s="3">
        <v>1029</v>
      </c>
      <c r="B9" s="4"/>
      <c r="C9" s="4"/>
      <c r="D9" s="4" t="s">
        <v>40</v>
      </c>
      <c r="E9" s="4" t="s">
        <v>23</v>
      </c>
      <c r="F9" s="4" t="s">
        <v>24</v>
      </c>
      <c r="G9" s="4" t="s">
        <v>25</v>
      </c>
      <c r="H9" s="4"/>
      <c r="I9" s="4"/>
      <c r="J9" s="4">
        <v>10</v>
      </c>
      <c r="K9" s="4">
        <v>0</v>
      </c>
      <c r="L9" s="4">
        <v>0</v>
      </c>
      <c r="M9" s="4"/>
      <c r="N9" s="4" t="s">
        <v>30</v>
      </c>
      <c r="O9" s="4"/>
      <c r="P9" s="4" t="s">
        <v>41</v>
      </c>
      <c r="Q9" s="4" t="s">
        <v>28</v>
      </c>
      <c r="R9" s="4"/>
      <c r="S9" s="4"/>
      <c r="T9" s="4"/>
      <c r="U9" s="4"/>
      <c r="V9" s="4"/>
      <c r="W9" s="4"/>
    </row>
    <row r="10" spans="1:23" x14ac:dyDescent="0.3">
      <c r="A10" s="3">
        <v>1031</v>
      </c>
      <c r="B10" s="4"/>
      <c r="C10" s="4"/>
      <c r="D10" s="4" t="s">
        <v>42</v>
      </c>
      <c r="E10" s="4" t="s">
        <v>23</v>
      </c>
      <c r="F10" s="4" t="s">
        <v>7</v>
      </c>
      <c r="G10" s="4" t="s">
        <v>25</v>
      </c>
      <c r="H10" s="4" t="s">
        <v>43</v>
      </c>
      <c r="I10" s="4"/>
      <c r="J10" s="4">
        <v>0</v>
      </c>
      <c r="K10" s="4">
        <v>0</v>
      </c>
      <c r="L10" s="4">
        <v>0</v>
      </c>
      <c r="M10" s="4"/>
      <c r="N10" s="4"/>
      <c r="O10" s="4"/>
      <c r="P10" s="4" t="s">
        <v>34</v>
      </c>
      <c r="Q10" s="4" t="s">
        <v>28</v>
      </c>
      <c r="R10" s="4"/>
      <c r="S10" s="4"/>
      <c r="T10" s="4"/>
      <c r="U10" s="4"/>
      <c r="V10" s="4"/>
      <c r="W10" s="4"/>
    </row>
    <row r="11" spans="1:23" x14ac:dyDescent="0.3">
      <c r="A11" s="3">
        <v>1032</v>
      </c>
      <c r="B11" s="4"/>
      <c r="C11" s="4"/>
      <c r="D11" s="4" t="s">
        <v>44</v>
      </c>
      <c r="E11" s="4" t="s">
        <v>23</v>
      </c>
      <c r="F11" s="4" t="s">
        <v>24</v>
      </c>
      <c r="G11" s="4" t="s">
        <v>25</v>
      </c>
      <c r="H11" s="4"/>
      <c r="I11" s="4"/>
      <c r="J11" s="4">
        <v>1</v>
      </c>
      <c r="K11" s="4">
        <v>0</v>
      </c>
      <c r="L11" s="4">
        <v>0</v>
      </c>
      <c r="M11" s="4"/>
      <c r="N11" s="4"/>
      <c r="O11" s="4"/>
      <c r="P11" s="4" t="s">
        <v>27</v>
      </c>
      <c r="Q11" s="4" t="s">
        <v>28</v>
      </c>
      <c r="R11" s="4"/>
      <c r="S11" s="4"/>
      <c r="T11" s="4"/>
      <c r="U11" s="4"/>
      <c r="V11" s="4"/>
      <c r="W11" s="4"/>
    </row>
    <row r="12" spans="1:23" x14ac:dyDescent="0.3">
      <c r="A12" s="3">
        <v>1033</v>
      </c>
      <c r="B12" s="4"/>
      <c r="C12" s="4"/>
      <c r="D12" s="4" t="s">
        <v>45</v>
      </c>
      <c r="E12" s="4" t="s">
        <v>23</v>
      </c>
      <c r="F12" s="4" t="s">
        <v>24</v>
      </c>
      <c r="G12" s="4" t="s">
        <v>25</v>
      </c>
      <c r="H12" s="4"/>
      <c r="I12" s="4"/>
      <c r="J12" s="4">
        <v>1</v>
      </c>
      <c r="K12" s="4">
        <v>0</v>
      </c>
      <c r="L12" s="4">
        <v>0</v>
      </c>
      <c r="M12" s="4"/>
      <c r="N12" s="4"/>
      <c r="O12" s="4"/>
      <c r="P12" s="4" t="s">
        <v>27</v>
      </c>
      <c r="Q12" s="4" t="s">
        <v>28</v>
      </c>
      <c r="R12" s="4"/>
      <c r="S12" s="4"/>
      <c r="T12" s="4"/>
      <c r="U12" s="4"/>
      <c r="V12" s="4"/>
      <c r="W12" s="4"/>
    </row>
    <row r="13" spans="1:23" ht="28.8" x14ac:dyDescent="0.3">
      <c r="A13" s="3">
        <v>1034</v>
      </c>
      <c r="B13" s="4"/>
      <c r="C13" s="4"/>
      <c r="D13" s="4" t="s">
        <v>336</v>
      </c>
      <c r="E13" s="4" t="s">
        <v>23</v>
      </c>
      <c r="F13" s="4" t="s">
        <v>24</v>
      </c>
      <c r="G13" s="4" t="s">
        <v>25</v>
      </c>
      <c r="H13" s="4"/>
      <c r="I13" s="4"/>
      <c r="J13" s="4">
        <v>1.5</v>
      </c>
      <c r="K13" s="4">
        <v>0</v>
      </c>
      <c r="L13" s="4">
        <v>0</v>
      </c>
      <c r="M13" s="4"/>
      <c r="N13" s="4"/>
      <c r="O13" s="4"/>
      <c r="P13" s="4" t="s">
        <v>34</v>
      </c>
      <c r="Q13" s="4" t="s">
        <v>28</v>
      </c>
      <c r="R13" s="4"/>
      <c r="S13" s="4"/>
      <c r="T13" s="4"/>
      <c r="U13" s="4"/>
      <c r="V13" s="4"/>
      <c r="W13" s="4"/>
    </row>
    <row r="14" spans="1:23" ht="28.8" x14ac:dyDescent="0.3">
      <c r="A14" s="3">
        <v>1002</v>
      </c>
      <c r="B14" s="4"/>
      <c r="C14" s="4"/>
      <c r="D14" s="4" t="s">
        <v>46</v>
      </c>
      <c r="E14" s="4" t="s">
        <v>23</v>
      </c>
      <c r="F14" s="4" t="s">
        <v>24</v>
      </c>
      <c r="G14" s="4" t="s">
        <v>25</v>
      </c>
      <c r="H14" s="4"/>
      <c r="I14" s="4" t="s">
        <v>47</v>
      </c>
      <c r="J14" s="4">
        <v>1</v>
      </c>
      <c r="K14" s="4">
        <v>0</v>
      </c>
      <c r="L14" s="4">
        <v>0</v>
      </c>
      <c r="M14" s="4"/>
      <c r="N14" s="4" t="s">
        <v>30</v>
      </c>
      <c r="O14" s="4"/>
      <c r="P14" s="4" t="s">
        <v>39</v>
      </c>
      <c r="Q14" s="4" t="s">
        <v>28</v>
      </c>
      <c r="R14" s="4"/>
      <c r="S14" s="4"/>
      <c r="T14" s="4"/>
      <c r="U14" s="4"/>
      <c r="V14" s="4"/>
      <c r="W14" s="4"/>
    </row>
    <row r="15" spans="1:23" ht="43.2" x14ac:dyDescent="0.3">
      <c r="A15" s="3">
        <v>1003</v>
      </c>
      <c r="B15" s="4"/>
      <c r="C15" s="4"/>
      <c r="D15" s="4" t="s">
        <v>48</v>
      </c>
      <c r="E15" s="4" t="s">
        <v>23</v>
      </c>
      <c r="F15" s="4" t="s">
        <v>7</v>
      </c>
      <c r="G15" s="4" t="s">
        <v>25</v>
      </c>
      <c r="H15" s="4" t="s">
        <v>38</v>
      </c>
      <c r="I15" s="4" t="s">
        <v>49</v>
      </c>
      <c r="J15" s="4">
        <v>3</v>
      </c>
      <c r="K15" s="4">
        <v>0</v>
      </c>
      <c r="L15" s="4">
        <v>0</v>
      </c>
      <c r="M15" s="4"/>
      <c r="N15" s="4" t="s">
        <v>30</v>
      </c>
      <c r="O15" s="4"/>
      <c r="P15" s="4" t="s">
        <v>27</v>
      </c>
      <c r="Q15" s="4" t="s">
        <v>28</v>
      </c>
      <c r="R15" s="4"/>
      <c r="S15" s="4"/>
      <c r="T15" s="4"/>
      <c r="U15" s="4"/>
      <c r="V15" s="4"/>
      <c r="W15" s="4"/>
    </row>
    <row r="16" spans="1:23" x14ac:dyDescent="0.3">
      <c r="A16" s="3">
        <v>1004</v>
      </c>
      <c r="B16" s="4"/>
      <c r="C16" s="5"/>
      <c r="D16" s="4" t="s">
        <v>50</v>
      </c>
      <c r="E16" s="4" t="s">
        <v>23</v>
      </c>
      <c r="F16" s="4" t="s">
        <v>24</v>
      </c>
      <c r="G16" s="4" t="s">
        <v>25</v>
      </c>
      <c r="H16" s="4"/>
      <c r="I16" s="4"/>
      <c r="J16" s="4">
        <v>1</v>
      </c>
      <c r="K16" s="4">
        <v>0</v>
      </c>
      <c r="L16" s="4">
        <v>0</v>
      </c>
      <c r="M16" s="4"/>
      <c r="N16" s="4"/>
      <c r="O16" s="4"/>
      <c r="P16" s="4" t="s">
        <v>34</v>
      </c>
      <c r="Q16" s="4" t="s">
        <v>28</v>
      </c>
      <c r="R16" s="4"/>
      <c r="S16" s="4"/>
      <c r="T16" s="4"/>
      <c r="U16" s="4"/>
      <c r="V16" s="4"/>
      <c r="W16" s="4"/>
    </row>
    <row r="17" spans="1:23" x14ac:dyDescent="0.3">
      <c r="A17" s="3">
        <v>1005</v>
      </c>
      <c r="B17" s="4"/>
      <c r="C17" s="4"/>
      <c r="D17" s="4" t="s">
        <v>51</v>
      </c>
      <c r="E17" s="4" t="s">
        <v>23</v>
      </c>
      <c r="F17" s="4" t="s">
        <v>24</v>
      </c>
      <c r="G17" s="4" t="s">
        <v>25</v>
      </c>
      <c r="H17" s="4"/>
      <c r="I17" s="4"/>
      <c r="J17" s="4">
        <v>1.5</v>
      </c>
      <c r="K17" s="4">
        <v>0</v>
      </c>
      <c r="L17" s="4">
        <v>0</v>
      </c>
      <c r="M17" s="4"/>
      <c r="N17" s="4" t="s">
        <v>30</v>
      </c>
      <c r="O17" s="4"/>
      <c r="P17" s="4" t="s">
        <v>27</v>
      </c>
      <c r="Q17" s="4" t="s">
        <v>28</v>
      </c>
      <c r="R17" s="4"/>
      <c r="S17" s="4"/>
      <c r="T17" s="4"/>
      <c r="U17" s="4"/>
      <c r="V17" s="4"/>
      <c r="W17" s="4"/>
    </row>
    <row r="18" spans="1:23" x14ac:dyDescent="0.3">
      <c r="A18" s="3">
        <v>1006</v>
      </c>
      <c r="B18" s="4"/>
      <c r="C18" s="4"/>
      <c r="D18" s="4" t="s">
        <v>52</v>
      </c>
      <c r="E18" s="4" t="s">
        <v>23</v>
      </c>
      <c r="F18" s="4" t="s">
        <v>24</v>
      </c>
      <c r="G18" s="4" t="s">
        <v>25</v>
      </c>
      <c r="H18" s="4"/>
      <c r="I18" s="4"/>
      <c r="J18" s="4">
        <v>2</v>
      </c>
      <c r="K18" s="4">
        <v>0</v>
      </c>
      <c r="L18" s="4">
        <v>0</v>
      </c>
      <c r="M18" s="4"/>
      <c r="N18" s="4"/>
      <c r="O18" s="4"/>
      <c r="P18" s="4" t="s">
        <v>34</v>
      </c>
      <c r="Q18" s="4" t="s">
        <v>28</v>
      </c>
      <c r="R18" s="4"/>
      <c r="S18" s="4"/>
      <c r="T18" s="4"/>
      <c r="U18" s="4"/>
      <c r="V18" s="4"/>
      <c r="W18" s="4"/>
    </row>
    <row r="19" spans="1:23" x14ac:dyDescent="0.3">
      <c r="A19" s="3">
        <v>1007</v>
      </c>
      <c r="B19" s="4"/>
      <c r="C19" s="4"/>
      <c r="D19" s="4" t="s">
        <v>53</v>
      </c>
      <c r="E19" s="4" t="s">
        <v>23</v>
      </c>
      <c r="F19" s="4" t="s">
        <v>24</v>
      </c>
      <c r="G19" s="4" t="s">
        <v>25</v>
      </c>
      <c r="H19" s="4"/>
      <c r="I19" s="4" t="s">
        <v>54</v>
      </c>
      <c r="J19" s="4">
        <v>1</v>
      </c>
      <c r="K19" s="4">
        <v>0</v>
      </c>
      <c r="L19" s="4">
        <v>0</v>
      </c>
      <c r="M19" s="4"/>
      <c r="N19" s="4"/>
      <c r="O19" s="4"/>
      <c r="P19" s="4" t="s">
        <v>34</v>
      </c>
      <c r="Q19" s="4" t="s">
        <v>28</v>
      </c>
      <c r="R19" s="4"/>
      <c r="S19" s="4"/>
      <c r="T19" s="4"/>
      <c r="U19" s="4"/>
      <c r="V19" s="4"/>
      <c r="W19" s="4"/>
    </row>
    <row r="20" spans="1:23" ht="28.8" x14ac:dyDescent="0.3">
      <c r="A20" s="3">
        <v>1008</v>
      </c>
      <c r="B20" s="4"/>
      <c r="C20" s="4"/>
      <c r="D20" s="4" t="s">
        <v>55</v>
      </c>
      <c r="E20" s="4" t="s">
        <v>23</v>
      </c>
      <c r="F20" s="4" t="s">
        <v>24</v>
      </c>
      <c r="G20" s="4" t="s">
        <v>25</v>
      </c>
      <c r="H20" s="4"/>
      <c r="I20" s="4"/>
      <c r="J20" s="4">
        <v>1</v>
      </c>
      <c r="K20" s="4">
        <v>0</v>
      </c>
      <c r="L20" s="4">
        <v>0</v>
      </c>
      <c r="M20" s="4"/>
      <c r="N20" s="4" t="s">
        <v>30</v>
      </c>
      <c r="O20" s="4"/>
      <c r="P20" s="4" t="s">
        <v>27</v>
      </c>
      <c r="Q20" s="4" t="s">
        <v>28</v>
      </c>
      <c r="R20" s="4"/>
      <c r="S20" s="4"/>
      <c r="T20" s="4"/>
      <c r="U20" s="4"/>
      <c r="V20" s="4"/>
      <c r="W20" s="4"/>
    </row>
    <row r="21" spans="1:23" x14ac:dyDescent="0.3">
      <c r="A21" s="3">
        <v>1009</v>
      </c>
      <c r="B21" s="4"/>
      <c r="C21" s="4"/>
      <c r="D21" s="4" t="s">
        <v>56</v>
      </c>
      <c r="E21" s="4" t="s">
        <v>23</v>
      </c>
      <c r="F21" s="4" t="s">
        <v>24</v>
      </c>
      <c r="G21" s="4" t="s">
        <v>25</v>
      </c>
      <c r="H21" s="4"/>
      <c r="I21" s="4"/>
      <c r="J21" s="4">
        <v>1</v>
      </c>
      <c r="K21" s="4">
        <v>0</v>
      </c>
      <c r="L21" s="4">
        <v>0</v>
      </c>
      <c r="M21" s="4"/>
      <c r="N21" s="4" t="s">
        <v>30</v>
      </c>
      <c r="O21" s="4"/>
      <c r="P21" s="4" t="s">
        <v>27</v>
      </c>
      <c r="Q21" s="4" t="s">
        <v>28</v>
      </c>
      <c r="R21" s="4"/>
      <c r="S21" s="4"/>
      <c r="T21" s="4"/>
      <c r="U21" s="4"/>
      <c r="V21" s="4"/>
      <c r="W21" s="4"/>
    </row>
    <row r="22" spans="1:23" ht="28.8" x14ac:dyDescent="0.3">
      <c r="A22" s="3">
        <v>1030</v>
      </c>
      <c r="B22" s="4"/>
      <c r="C22" s="4"/>
      <c r="D22" s="4" t="s">
        <v>57</v>
      </c>
      <c r="E22" s="4" t="s">
        <v>23</v>
      </c>
      <c r="F22" s="4" t="s">
        <v>24</v>
      </c>
      <c r="G22" s="4" t="s">
        <v>25</v>
      </c>
      <c r="H22" s="4"/>
      <c r="I22" s="4"/>
      <c r="J22" s="4">
        <v>2</v>
      </c>
      <c r="K22" s="4">
        <v>0</v>
      </c>
      <c r="L22" s="4">
        <v>0</v>
      </c>
      <c r="M22" s="4"/>
      <c r="N22" s="4"/>
      <c r="O22" s="4"/>
      <c r="P22" s="4" t="s">
        <v>27</v>
      </c>
      <c r="Q22" s="4" t="s">
        <v>28</v>
      </c>
      <c r="R22" s="4"/>
      <c r="S22" s="4"/>
      <c r="T22" s="4"/>
      <c r="U22" s="4"/>
      <c r="V22" s="4"/>
      <c r="W22" s="4"/>
    </row>
    <row r="23" spans="1:23" ht="28.8" x14ac:dyDescent="0.3">
      <c r="A23" s="3">
        <v>1012</v>
      </c>
      <c r="B23" s="4"/>
      <c r="C23" s="4"/>
      <c r="D23" s="4" t="s">
        <v>58</v>
      </c>
      <c r="E23" s="4" t="s">
        <v>23</v>
      </c>
      <c r="F23" s="4" t="s">
        <v>24</v>
      </c>
      <c r="G23" s="4" t="s">
        <v>25</v>
      </c>
      <c r="H23" s="4"/>
      <c r="I23" s="4"/>
      <c r="J23" s="4">
        <v>1.5</v>
      </c>
      <c r="K23" s="4">
        <v>0</v>
      </c>
      <c r="L23" s="4">
        <v>0</v>
      </c>
      <c r="M23" s="4"/>
      <c r="N23" s="4" t="s">
        <v>30</v>
      </c>
      <c r="O23" s="4"/>
      <c r="P23" s="4" t="s">
        <v>27</v>
      </c>
      <c r="Q23" s="4" t="s">
        <v>28</v>
      </c>
      <c r="R23" s="4"/>
      <c r="S23" s="4"/>
      <c r="T23" s="4"/>
      <c r="U23" s="4"/>
      <c r="V23" s="4"/>
      <c r="W23" s="4"/>
    </row>
    <row r="24" spans="1:23" x14ac:dyDescent="0.3">
      <c r="A24" s="3">
        <v>1013</v>
      </c>
      <c r="B24" s="4"/>
      <c r="C24" s="4"/>
      <c r="D24" s="4" t="s">
        <v>59</v>
      </c>
      <c r="E24" s="4" t="s">
        <v>23</v>
      </c>
      <c r="F24" s="4" t="s">
        <v>7</v>
      </c>
      <c r="G24" s="4" t="s">
        <v>25</v>
      </c>
      <c r="H24" s="4" t="s">
        <v>60</v>
      </c>
      <c r="I24" s="4"/>
      <c r="J24" s="4">
        <v>3</v>
      </c>
      <c r="K24" s="4">
        <v>0</v>
      </c>
      <c r="L24" s="4">
        <v>0</v>
      </c>
      <c r="M24" s="4"/>
      <c r="N24" s="4" t="s">
        <v>30</v>
      </c>
      <c r="O24" s="4"/>
      <c r="P24" s="4" t="s">
        <v>61</v>
      </c>
      <c r="Q24" s="4" t="s">
        <v>28</v>
      </c>
      <c r="R24" s="4"/>
      <c r="S24" s="4"/>
      <c r="T24" s="4"/>
      <c r="U24" s="4"/>
      <c r="V24" s="4"/>
      <c r="W24" s="4"/>
    </row>
    <row r="25" spans="1:23" ht="28.8" x14ac:dyDescent="0.3">
      <c r="A25" s="3">
        <v>1014</v>
      </c>
      <c r="B25" s="4"/>
      <c r="C25" s="4"/>
      <c r="D25" s="4" t="s">
        <v>62</v>
      </c>
      <c r="E25" s="4" t="s">
        <v>23</v>
      </c>
      <c r="F25" s="4" t="s">
        <v>24</v>
      </c>
      <c r="G25" s="4" t="s">
        <v>25</v>
      </c>
      <c r="H25" s="4"/>
      <c r="I25" s="4"/>
      <c r="J25" s="4">
        <v>2</v>
      </c>
      <c r="K25" s="4">
        <v>0</v>
      </c>
      <c r="L25" s="4">
        <v>0</v>
      </c>
      <c r="M25" s="4"/>
      <c r="N25" s="4" t="s">
        <v>30</v>
      </c>
      <c r="O25" s="4"/>
      <c r="P25" s="4" t="s">
        <v>34</v>
      </c>
      <c r="Q25" s="4" t="s">
        <v>28</v>
      </c>
      <c r="R25" s="4"/>
      <c r="S25" s="4"/>
      <c r="T25" s="4"/>
      <c r="U25" s="4"/>
      <c r="V25" s="4"/>
      <c r="W25" s="4"/>
    </row>
    <row r="26" spans="1:23" ht="28.8" x14ac:dyDescent="0.3">
      <c r="A26" s="3">
        <v>1015</v>
      </c>
      <c r="B26" s="4"/>
      <c r="C26" s="4"/>
      <c r="D26" s="4" t="s">
        <v>63</v>
      </c>
      <c r="E26" s="4" t="s">
        <v>23</v>
      </c>
      <c r="F26" s="4" t="s">
        <v>24</v>
      </c>
      <c r="G26" s="4" t="s">
        <v>25</v>
      </c>
      <c r="H26" s="4" t="s">
        <v>64</v>
      </c>
      <c r="I26" s="4" t="s">
        <v>65</v>
      </c>
      <c r="J26" s="4">
        <v>2</v>
      </c>
      <c r="K26" s="4">
        <v>0</v>
      </c>
      <c r="L26" s="4">
        <v>0</v>
      </c>
      <c r="M26" s="4"/>
      <c r="N26" s="4" t="s">
        <v>30</v>
      </c>
      <c r="O26" s="4"/>
      <c r="P26" s="4" t="s">
        <v>27</v>
      </c>
      <c r="Q26" s="4" t="s">
        <v>28</v>
      </c>
      <c r="R26" s="4"/>
      <c r="S26" s="4"/>
      <c r="T26" s="4"/>
      <c r="U26" s="4"/>
      <c r="V26" s="4"/>
      <c r="W26" s="4"/>
    </row>
    <row r="27" spans="1:23" ht="28.8" x14ac:dyDescent="0.3">
      <c r="A27" s="3">
        <v>1016</v>
      </c>
      <c r="B27" s="4"/>
      <c r="C27" s="4"/>
      <c r="D27" s="4" t="s">
        <v>332</v>
      </c>
      <c r="E27" s="4" t="s">
        <v>23</v>
      </c>
      <c r="F27" s="4" t="s">
        <v>24</v>
      </c>
      <c r="G27" s="4" t="s">
        <v>25</v>
      </c>
      <c r="H27" s="4"/>
      <c r="I27" s="4"/>
      <c r="J27" s="4">
        <v>1</v>
      </c>
      <c r="K27" s="4">
        <v>0</v>
      </c>
      <c r="L27" s="4">
        <v>0</v>
      </c>
      <c r="M27" s="4"/>
      <c r="N27" s="4" t="s">
        <v>30</v>
      </c>
      <c r="O27" s="4"/>
      <c r="P27" s="4" t="s">
        <v>27</v>
      </c>
      <c r="Q27" s="4" t="s">
        <v>28</v>
      </c>
      <c r="R27" s="4"/>
      <c r="S27" s="4"/>
      <c r="T27" s="4"/>
      <c r="U27" s="4"/>
      <c r="V27" s="4"/>
      <c r="W27" s="4"/>
    </row>
    <row r="28" spans="1:23" ht="28.8" x14ac:dyDescent="0.3">
      <c r="A28" s="3">
        <v>1018</v>
      </c>
      <c r="B28" s="4"/>
      <c r="C28" s="4"/>
      <c r="D28" s="4" t="s">
        <v>333</v>
      </c>
      <c r="E28" s="4" t="s">
        <v>37</v>
      </c>
      <c r="F28" s="4" t="s">
        <v>7</v>
      </c>
      <c r="G28" s="4" t="s">
        <v>25</v>
      </c>
      <c r="H28" s="4" t="s">
        <v>38</v>
      </c>
      <c r="I28" s="4"/>
      <c r="J28" s="4">
        <v>8</v>
      </c>
      <c r="K28" s="4">
        <v>0</v>
      </c>
      <c r="L28" s="4">
        <v>0</v>
      </c>
      <c r="M28" s="4"/>
      <c r="N28" s="4" t="s">
        <v>30</v>
      </c>
      <c r="O28" s="4"/>
      <c r="P28" s="4" t="s">
        <v>39</v>
      </c>
      <c r="Q28" s="4" t="s">
        <v>28</v>
      </c>
      <c r="R28" s="4"/>
      <c r="S28" s="4"/>
      <c r="T28" s="4"/>
      <c r="U28" s="4"/>
      <c r="V28" s="4"/>
      <c r="W28" s="4"/>
    </row>
    <row r="29" spans="1:23" ht="28.8" x14ac:dyDescent="0.3">
      <c r="A29" s="3">
        <v>1019</v>
      </c>
      <c r="B29" s="4"/>
      <c r="C29" s="4"/>
      <c r="D29" s="4" t="s">
        <v>66</v>
      </c>
      <c r="E29" s="4" t="s">
        <v>67</v>
      </c>
      <c r="F29" s="4" t="s">
        <v>7</v>
      </c>
      <c r="G29" s="4" t="s">
        <v>25</v>
      </c>
      <c r="H29" s="4" t="s">
        <v>68</v>
      </c>
      <c r="I29" s="4"/>
      <c r="J29" s="4">
        <v>4</v>
      </c>
      <c r="K29" s="4">
        <v>0</v>
      </c>
      <c r="L29" s="4">
        <v>0</v>
      </c>
      <c r="M29" s="4"/>
      <c r="N29" s="4"/>
      <c r="O29" s="4"/>
      <c r="P29" s="4" t="s">
        <v>39</v>
      </c>
      <c r="Q29" s="4" t="s">
        <v>28</v>
      </c>
      <c r="R29" s="4"/>
      <c r="S29" s="4"/>
      <c r="T29" s="4"/>
      <c r="U29" s="4"/>
      <c r="V29" s="4"/>
      <c r="W29" s="4"/>
    </row>
    <row r="30" spans="1:23" ht="28.8" x14ac:dyDescent="0.3">
      <c r="A30" s="3">
        <v>1020</v>
      </c>
      <c r="B30" s="4"/>
      <c r="C30" s="4"/>
      <c r="D30" s="4" t="s">
        <v>69</v>
      </c>
      <c r="E30" s="4" t="s">
        <v>37</v>
      </c>
      <c r="F30" s="4" t="s">
        <v>7</v>
      </c>
      <c r="G30" s="4" t="s">
        <v>25</v>
      </c>
      <c r="H30" s="4" t="s">
        <v>68</v>
      </c>
      <c r="I30" s="4"/>
      <c r="J30" s="4">
        <v>3</v>
      </c>
      <c r="K30" s="4">
        <v>0</v>
      </c>
      <c r="L30" s="4">
        <v>0</v>
      </c>
      <c r="M30" s="4"/>
      <c r="N30" s="4"/>
      <c r="O30" s="4"/>
      <c r="P30" s="4" t="s">
        <v>39</v>
      </c>
      <c r="Q30" s="4" t="s">
        <v>28</v>
      </c>
      <c r="R30" s="4"/>
      <c r="S30" s="4"/>
      <c r="T30" s="4"/>
      <c r="U30" s="4"/>
      <c r="V30" s="4"/>
      <c r="W30" s="4"/>
    </row>
    <row r="31" spans="1:23" ht="57.6" x14ac:dyDescent="0.3">
      <c r="A31" s="3">
        <v>1021</v>
      </c>
      <c r="B31" s="4"/>
      <c r="C31" s="4"/>
      <c r="D31" s="4" t="s">
        <v>334</v>
      </c>
      <c r="E31" s="4" t="s">
        <v>37</v>
      </c>
      <c r="F31" s="4" t="s">
        <v>7</v>
      </c>
      <c r="G31" s="4" t="s">
        <v>25</v>
      </c>
      <c r="H31" s="4" t="s">
        <v>70</v>
      </c>
      <c r="I31" s="4" t="s">
        <v>54</v>
      </c>
      <c r="J31" s="4">
        <v>4</v>
      </c>
      <c r="K31" s="4">
        <v>0</v>
      </c>
      <c r="L31" s="4">
        <v>0</v>
      </c>
      <c r="M31" s="4"/>
      <c r="N31" s="4"/>
      <c r="O31" s="4"/>
      <c r="P31" s="4" t="s">
        <v>39</v>
      </c>
      <c r="Q31" s="4" t="s">
        <v>28</v>
      </c>
      <c r="R31" s="4"/>
      <c r="S31" s="4"/>
      <c r="T31" s="4"/>
      <c r="U31" s="4"/>
      <c r="V31" s="4"/>
      <c r="W31" s="4"/>
    </row>
    <row r="32" spans="1:23" x14ac:dyDescent="0.3">
      <c r="A32" s="3">
        <v>1022</v>
      </c>
      <c r="B32" s="4"/>
      <c r="C32" s="4"/>
      <c r="D32" s="4" t="s">
        <v>71</v>
      </c>
      <c r="E32" s="4" t="s">
        <v>23</v>
      </c>
      <c r="F32" s="4" t="s">
        <v>24</v>
      </c>
      <c r="G32" s="4" t="s">
        <v>25</v>
      </c>
      <c r="H32" s="4"/>
      <c r="I32" s="4"/>
      <c r="J32" s="4">
        <v>1</v>
      </c>
      <c r="K32" s="4">
        <v>0</v>
      </c>
      <c r="L32" s="4">
        <v>0</v>
      </c>
      <c r="M32" s="4"/>
      <c r="N32" s="4"/>
      <c r="O32" s="4"/>
      <c r="P32" s="4" t="s">
        <v>27</v>
      </c>
      <c r="Q32" s="4" t="s">
        <v>28</v>
      </c>
      <c r="R32" s="4"/>
      <c r="S32" s="4"/>
      <c r="T32" s="4"/>
      <c r="U32" s="4"/>
      <c r="V32" s="4"/>
      <c r="W32" s="4"/>
    </row>
    <row r="33" spans="1:23" ht="28.8" x14ac:dyDescent="0.3">
      <c r="A33" s="3">
        <v>1023</v>
      </c>
      <c r="B33" s="4"/>
      <c r="C33" s="4"/>
      <c r="D33" s="4" t="s">
        <v>72</v>
      </c>
      <c r="E33" s="4" t="s">
        <v>23</v>
      </c>
      <c r="F33" s="4" t="s">
        <v>24</v>
      </c>
      <c r="G33" s="4" t="s">
        <v>25</v>
      </c>
      <c r="H33" s="4"/>
      <c r="I33" s="4"/>
      <c r="J33" s="4">
        <v>1.5</v>
      </c>
      <c r="K33" s="4">
        <v>0</v>
      </c>
      <c r="L33" s="4">
        <v>0</v>
      </c>
      <c r="M33" s="4"/>
      <c r="N33" s="4"/>
      <c r="O33" s="4"/>
      <c r="P33" s="4" t="s">
        <v>34</v>
      </c>
      <c r="Q33" s="4" t="s">
        <v>28</v>
      </c>
      <c r="R33" s="4"/>
      <c r="S33" s="4"/>
      <c r="T33" s="4"/>
      <c r="U33" s="4"/>
      <c r="V33" s="4"/>
      <c r="W33" s="4"/>
    </row>
    <row r="34" spans="1:23" x14ac:dyDescent="0.3">
      <c r="A34" s="3">
        <v>1024</v>
      </c>
      <c r="B34" s="4"/>
      <c r="C34" s="4"/>
      <c r="D34" s="4" t="s">
        <v>73</v>
      </c>
      <c r="E34" s="4" t="s">
        <v>23</v>
      </c>
      <c r="F34" s="4" t="s">
        <v>7</v>
      </c>
      <c r="G34" s="4" t="s">
        <v>25</v>
      </c>
      <c r="H34" s="4" t="s">
        <v>73</v>
      </c>
      <c r="I34" s="4"/>
      <c r="J34" s="4">
        <v>40</v>
      </c>
      <c r="K34" s="4">
        <v>0</v>
      </c>
      <c r="L34" s="4">
        <v>0</v>
      </c>
      <c r="M34" s="4"/>
      <c r="N34" s="4" t="s">
        <v>30</v>
      </c>
      <c r="O34" s="4"/>
      <c r="P34" s="4" t="s">
        <v>74</v>
      </c>
      <c r="Q34" s="4" t="s">
        <v>28</v>
      </c>
      <c r="R34" s="4"/>
      <c r="S34" s="4"/>
      <c r="T34" s="4"/>
      <c r="U34" s="4"/>
      <c r="V34" s="4"/>
      <c r="W34" s="4"/>
    </row>
    <row r="35" spans="1:23" ht="43.2" x14ac:dyDescent="0.3">
      <c r="A35" s="3">
        <v>1025</v>
      </c>
      <c r="B35" s="4"/>
      <c r="C35" s="4"/>
      <c r="D35" s="4" t="s">
        <v>75</v>
      </c>
      <c r="E35" s="4" t="s">
        <v>23</v>
      </c>
      <c r="F35" s="4" t="s">
        <v>7</v>
      </c>
      <c r="G35" s="4" t="s">
        <v>25</v>
      </c>
      <c r="H35" s="4" t="s">
        <v>76</v>
      </c>
      <c r="I35" s="4"/>
      <c r="J35" s="4">
        <v>4</v>
      </c>
      <c r="K35" s="4">
        <v>0</v>
      </c>
      <c r="L35" s="4">
        <v>0</v>
      </c>
      <c r="M35" s="4"/>
      <c r="N35" s="4" t="s">
        <v>30</v>
      </c>
      <c r="O35" s="4"/>
      <c r="P35" s="4" t="s">
        <v>27</v>
      </c>
      <c r="Q35" s="4" t="s">
        <v>28</v>
      </c>
      <c r="R35" s="4"/>
      <c r="S35" s="4"/>
      <c r="T35" s="4"/>
      <c r="U35" s="4"/>
      <c r="V35" s="4"/>
      <c r="W35" s="4"/>
    </row>
    <row r="36" spans="1:23" x14ac:dyDescent="0.3">
      <c r="A36" s="3">
        <v>1026</v>
      </c>
      <c r="B36" s="4"/>
      <c r="C36" s="4"/>
      <c r="D36" s="4" t="s">
        <v>77</v>
      </c>
      <c r="E36" s="4" t="s">
        <v>23</v>
      </c>
      <c r="F36" s="4" t="s">
        <v>24</v>
      </c>
      <c r="G36" s="4" t="s">
        <v>25</v>
      </c>
      <c r="H36" s="4"/>
      <c r="I36" s="4"/>
      <c r="J36" s="4">
        <v>2</v>
      </c>
      <c r="K36" s="4">
        <v>0</v>
      </c>
      <c r="L36" s="4">
        <v>0</v>
      </c>
      <c r="M36" s="4"/>
      <c r="N36" s="4"/>
      <c r="O36" s="4"/>
      <c r="P36" s="4" t="s">
        <v>39</v>
      </c>
      <c r="Q36" s="4" t="s">
        <v>28</v>
      </c>
      <c r="R36" s="4"/>
      <c r="S36" s="4"/>
      <c r="T36" s="4"/>
      <c r="U36" s="4"/>
      <c r="V36" s="4"/>
      <c r="W36" s="4"/>
    </row>
    <row r="37" spans="1:23" x14ac:dyDescent="0.3">
      <c r="A37" s="3"/>
      <c r="B37" s="6"/>
      <c r="C37" s="6"/>
      <c r="D37" s="6"/>
      <c r="E37" s="6"/>
      <c r="F37" s="6"/>
      <c r="G37" s="6"/>
      <c r="H37" s="6"/>
      <c r="I37" s="6"/>
      <c r="J37" s="6"/>
      <c r="K37" s="6"/>
      <c r="L37" s="6"/>
      <c r="M37" s="6"/>
      <c r="N37" s="6"/>
      <c r="O37" s="6"/>
      <c r="P37" s="6"/>
      <c r="Q37" s="6"/>
      <c r="R37" s="6"/>
      <c r="S37" s="6"/>
      <c r="T37" s="6"/>
      <c r="U37" s="6"/>
      <c r="V37" s="6"/>
      <c r="W37"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H34"/>
  <sheetViews>
    <sheetView workbookViewId="0">
      <selection activeCell="U3" sqref="U3:U7"/>
    </sheetView>
  </sheetViews>
  <sheetFormatPr defaultRowHeight="14.4" x14ac:dyDescent="0.3"/>
  <cols>
    <col min="1" max="1" width="20.44140625" bestFit="1" customWidth="1"/>
    <col min="2" max="8" width="5.6640625" customWidth="1"/>
    <col min="10" max="10" width="5.6640625" customWidth="1"/>
    <col min="11" max="11" width="10.6640625" customWidth="1"/>
    <col min="12" max="22" width="5.6640625" customWidth="1"/>
    <col min="23" max="23" width="10.6640625" customWidth="1"/>
    <col min="24" max="24" width="12.5546875" customWidth="1"/>
    <col min="25" max="27" width="10.6640625" customWidth="1"/>
    <col min="28" max="28" width="5.6640625" customWidth="1"/>
    <col min="30" max="30" width="17.6640625" customWidth="1"/>
    <col min="31" max="31" width="20.44140625" customWidth="1"/>
    <col min="32" max="33" width="5.6640625" customWidth="1"/>
  </cols>
  <sheetData>
    <row r="3" spans="1:34" ht="15.75" customHeight="1" x14ac:dyDescent="0.3">
      <c r="J3" s="30" t="s">
        <v>113</v>
      </c>
      <c r="K3" s="29" t="s">
        <v>114</v>
      </c>
      <c r="L3" s="28" t="s">
        <v>115</v>
      </c>
      <c r="M3" s="28" t="s">
        <v>117</v>
      </c>
      <c r="N3" s="30" t="s">
        <v>116</v>
      </c>
      <c r="O3" s="28" t="s">
        <v>122</v>
      </c>
      <c r="P3" s="28" t="s">
        <v>123</v>
      </c>
      <c r="Q3" s="28" t="s">
        <v>124</v>
      </c>
      <c r="R3" s="28" t="s">
        <v>343</v>
      </c>
      <c r="S3" s="28" t="s">
        <v>118</v>
      </c>
      <c r="T3" s="28" t="s">
        <v>119</v>
      </c>
      <c r="U3" s="28" t="s">
        <v>344</v>
      </c>
      <c r="V3" s="28" t="s">
        <v>120</v>
      </c>
      <c r="W3" s="29" t="s">
        <v>121</v>
      </c>
      <c r="X3" s="29" t="s">
        <v>125</v>
      </c>
      <c r="Y3" s="31" t="s">
        <v>126</v>
      </c>
      <c r="Z3" s="29" t="s">
        <v>138</v>
      </c>
      <c r="AA3" s="29" t="s">
        <v>127</v>
      </c>
      <c r="AB3" s="30" t="s">
        <v>128</v>
      </c>
      <c r="AC3" s="29" t="s">
        <v>132</v>
      </c>
      <c r="AD3" s="29" t="s">
        <v>133</v>
      </c>
      <c r="AE3" s="29" t="s">
        <v>129</v>
      </c>
      <c r="AF3" s="28" t="s">
        <v>130</v>
      </c>
      <c r="AG3" s="28" t="s">
        <v>131</v>
      </c>
    </row>
    <row r="4" spans="1:34" x14ac:dyDescent="0.3">
      <c r="J4" s="30"/>
      <c r="K4" s="29"/>
      <c r="L4" s="28"/>
      <c r="M4" s="28"/>
      <c r="N4" s="30"/>
      <c r="O4" s="28"/>
      <c r="P4" s="28"/>
      <c r="Q4" s="28"/>
      <c r="R4" s="28"/>
      <c r="S4" s="28"/>
      <c r="T4" s="28"/>
      <c r="U4" s="28"/>
      <c r="V4" s="28"/>
      <c r="W4" s="29"/>
      <c r="X4" s="29"/>
      <c r="Y4" s="31"/>
      <c r="Z4" s="29"/>
      <c r="AA4" s="29"/>
      <c r="AB4" s="30"/>
      <c r="AC4" s="29"/>
      <c r="AD4" s="29"/>
      <c r="AE4" s="29"/>
      <c r="AF4" s="28"/>
      <c r="AG4" s="28"/>
    </row>
    <row r="5" spans="1:34" x14ac:dyDescent="0.3">
      <c r="J5" s="30"/>
      <c r="K5" s="29"/>
      <c r="L5" s="28"/>
      <c r="M5" s="28"/>
      <c r="N5" s="30"/>
      <c r="O5" s="28"/>
      <c r="P5" s="28"/>
      <c r="Q5" s="28"/>
      <c r="R5" s="28"/>
      <c r="S5" s="28"/>
      <c r="T5" s="28"/>
      <c r="U5" s="28"/>
      <c r="V5" s="28"/>
      <c r="W5" s="29"/>
      <c r="X5" s="29"/>
      <c r="Y5" s="31"/>
      <c r="Z5" s="29"/>
      <c r="AA5" s="29"/>
      <c r="AB5" s="30"/>
      <c r="AC5" s="29"/>
      <c r="AD5" s="29"/>
      <c r="AE5" s="29"/>
      <c r="AF5" s="28"/>
      <c r="AG5" s="28"/>
    </row>
    <row r="6" spans="1:34" x14ac:dyDescent="0.3">
      <c r="J6" s="30"/>
      <c r="K6" s="29"/>
      <c r="L6" s="28"/>
      <c r="M6" s="28"/>
      <c r="N6" s="30"/>
      <c r="O6" s="28"/>
      <c r="P6" s="28"/>
      <c r="Q6" s="28"/>
      <c r="R6" s="28"/>
      <c r="S6" s="28"/>
      <c r="T6" s="28"/>
      <c r="U6" s="28"/>
      <c r="V6" s="28"/>
      <c r="W6" s="29"/>
      <c r="X6" s="29"/>
      <c r="Y6" s="31"/>
      <c r="Z6" s="29"/>
      <c r="AA6" s="29"/>
      <c r="AB6" s="30"/>
      <c r="AC6" s="29"/>
      <c r="AD6" s="29"/>
      <c r="AE6" s="29"/>
      <c r="AF6" s="28"/>
      <c r="AG6" s="28"/>
    </row>
    <row r="7" spans="1:34" ht="104.25" customHeight="1" x14ac:dyDescent="0.3">
      <c r="B7" s="9" t="s">
        <v>91</v>
      </c>
      <c r="C7" s="9" t="s">
        <v>313</v>
      </c>
      <c r="D7" s="9" t="s">
        <v>317</v>
      </c>
      <c r="E7" s="9" t="s">
        <v>79</v>
      </c>
      <c r="F7" s="9" t="s">
        <v>80</v>
      </c>
      <c r="G7" s="9" t="s">
        <v>318</v>
      </c>
      <c r="H7" s="9" t="s">
        <v>319</v>
      </c>
      <c r="J7" s="30"/>
      <c r="K7" s="29"/>
      <c r="L7" s="28"/>
      <c r="M7" s="28"/>
      <c r="N7" s="30"/>
      <c r="O7" s="28"/>
      <c r="P7" s="28"/>
      <c r="Q7" s="28"/>
      <c r="R7" s="28"/>
      <c r="S7" s="28"/>
      <c r="T7" s="28"/>
      <c r="U7" s="28"/>
      <c r="V7" s="28"/>
      <c r="W7" s="29"/>
      <c r="X7" s="29"/>
      <c r="Y7" s="31"/>
      <c r="Z7" s="29"/>
      <c r="AA7" s="29"/>
      <c r="AB7" s="30"/>
      <c r="AC7" s="29"/>
      <c r="AD7" s="29"/>
      <c r="AE7" s="29"/>
      <c r="AF7" s="28"/>
      <c r="AG7" s="28"/>
    </row>
    <row r="8" spans="1:34" ht="15" customHeight="1" x14ac:dyDescent="0.3">
      <c r="A8" t="s">
        <v>296</v>
      </c>
      <c r="B8" s="8"/>
      <c r="C8" s="8"/>
      <c r="D8" s="8"/>
      <c r="E8" s="8"/>
      <c r="F8" s="8"/>
      <c r="G8" s="8">
        <f>IF(AH8=20,1,0)</f>
        <v>1</v>
      </c>
      <c r="H8" s="8"/>
      <c r="J8" s="8"/>
      <c r="K8" s="8">
        <v>1</v>
      </c>
      <c r="L8" s="8">
        <v>1</v>
      </c>
      <c r="M8" s="8">
        <v>1</v>
      </c>
      <c r="N8" s="8"/>
      <c r="O8" s="8">
        <v>1</v>
      </c>
      <c r="P8" s="8">
        <v>1</v>
      </c>
      <c r="Q8" s="8">
        <v>1</v>
      </c>
      <c r="R8" s="8">
        <v>1</v>
      </c>
      <c r="S8" s="8">
        <v>1</v>
      </c>
      <c r="T8" s="8">
        <v>1</v>
      </c>
      <c r="U8" s="8">
        <v>1</v>
      </c>
      <c r="V8" s="8">
        <v>1</v>
      </c>
      <c r="W8" s="8">
        <v>1</v>
      </c>
      <c r="X8" s="8">
        <v>1</v>
      </c>
      <c r="Y8" s="8"/>
      <c r="Z8" s="8">
        <v>1</v>
      </c>
      <c r="AA8" s="8">
        <v>1</v>
      </c>
      <c r="AB8" s="8"/>
      <c r="AC8" s="8">
        <v>1</v>
      </c>
      <c r="AD8" s="8">
        <v>1</v>
      </c>
      <c r="AE8" s="8">
        <v>1</v>
      </c>
      <c r="AF8" s="8">
        <v>1</v>
      </c>
      <c r="AG8" s="8">
        <v>1</v>
      </c>
      <c r="AH8" s="11">
        <f>SUM(J8:AG8)</f>
        <v>20</v>
      </c>
    </row>
    <row r="9" spans="1:34" ht="15" customHeight="1" x14ac:dyDescent="0.3">
      <c r="A9" t="s">
        <v>297</v>
      </c>
      <c r="B9" s="8"/>
      <c r="C9" s="8"/>
      <c r="D9" s="8"/>
      <c r="E9" s="8"/>
      <c r="F9" s="8"/>
      <c r="G9" s="8">
        <f>IF(AH9=20,1,0)</f>
        <v>1</v>
      </c>
      <c r="H9" s="8"/>
      <c r="J9" s="8"/>
      <c r="K9" s="8">
        <v>1</v>
      </c>
      <c r="L9" s="8">
        <v>1</v>
      </c>
      <c r="M9" s="8">
        <v>1</v>
      </c>
      <c r="N9" s="8"/>
      <c r="O9" s="8">
        <v>1</v>
      </c>
      <c r="P9" s="8">
        <v>1</v>
      </c>
      <c r="Q9" s="8">
        <v>1</v>
      </c>
      <c r="R9" s="8">
        <v>1</v>
      </c>
      <c r="S9" s="8">
        <v>1</v>
      </c>
      <c r="T9" s="8">
        <v>1</v>
      </c>
      <c r="U9" s="8">
        <v>1</v>
      </c>
      <c r="V9" s="8">
        <v>1</v>
      </c>
      <c r="W9" s="8">
        <v>1</v>
      </c>
      <c r="X9" s="8">
        <v>1</v>
      </c>
      <c r="Y9" s="8"/>
      <c r="Z9" s="8">
        <v>1</v>
      </c>
      <c r="AA9" s="8">
        <v>1</v>
      </c>
      <c r="AB9" s="8"/>
      <c r="AC9" s="8">
        <v>1</v>
      </c>
      <c r="AD9" s="8">
        <v>1</v>
      </c>
      <c r="AE9" s="8">
        <v>1</v>
      </c>
      <c r="AF9" s="8">
        <v>1</v>
      </c>
      <c r="AG9" s="8">
        <v>1</v>
      </c>
      <c r="AH9" s="11">
        <f t="shared" ref="AH9:AH24" si="0">SUM(J9:AG9)</f>
        <v>20</v>
      </c>
    </row>
    <row r="10" spans="1:34" ht="15" customHeight="1" x14ac:dyDescent="0.3">
      <c r="A10" t="s">
        <v>298</v>
      </c>
      <c r="B10" s="8"/>
      <c r="C10" s="8"/>
      <c r="D10" s="8"/>
      <c r="E10" s="8"/>
      <c r="F10" s="8"/>
      <c r="G10" s="8"/>
      <c r="H10" s="8">
        <f>IF(AH10=20, 1,0)</f>
        <v>1</v>
      </c>
      <c r="J10" s="8"/>
      <c r="K10" s="8">
        <v>1</v>
      </c>
      <c r="L10" s="8">
        <v>1</v>
      </c>
      <c r="M10" s="8">
        <v>1</v>
      </c>
      <c r="N10" s="8"/>
      <c r="O10" s="8">
        <v>1</v>
      </c>
      <c r="P10" s="8">
        <v>1</v>
      </c>
      <c r="Q10" s="8">
        <v>1</v>
      </c>
      <c r="R10" s="8">
        <v>1</v>
      </c>
      <c r="S10" s="8">
        <v>1</v>
      </c>
      <c r="T10" s="8">
        <v>1</v>
      </c>
      <c r="U10" s="8">
        <v>1</v>
      </c>
      <c r="V10" s="8">
        <v>1</v>
      </c>
      <c r="W10" s="8">
        <v>1</v>
      </c>
      <c r="X10" s="8">
        <v>1</v>
      </c>
      <c r="Y10" s="8"/>
      <c r="Z10" s="8">
        <v>1</v>
      </c>
      <c r="AA10" s="8">
        <v>1</v>
      </c>
      <c r="AB10" s="8"/>
      <c r="AC10" s="8">
        <v>1</v>
      </c>
      <c r="AD10" s="8">
        <v>1</v>
      </c>
      <c r="AE10" s="8">
        <v>1</v>
      </c>
      <c r="AF10" s="8">
        <v>1</v>
      </c>
      <c r="AG10" s="8">
        <v>1</v>
      </c>
      <c r="AH10" s="11">
        <f t="shared" si="0"/>
        <v>20</v>
      </c>
    </row>
    <row r="11" spans="1:34" ht="15" customHeight="1" x14ac:dyDescent="0.3">
      <c r="A11" t="s">
        <v>299</v>
      </c>
      <c r="B11" s="8"/>
      <c r="C11" s="8"/>
      <c r="D11" s="8"/>
      <c r="E11" s="8">
        <f>IF(AH11=20,1,0)</f>
        <v>1</v>
      </c>
      <c r="F11" s="8"/>
      <c r="G11" s="8"/>
      <c r="H11" s="8"/>
      <c r="J11" s="8"/>
      <c r="K11" s="8">
        <v>1</v>
      </c>
      <c r="L11" s="8">
        <v>1</v>
      </c>
      <c r="M11" s="8">
        <v>1</v>
      </c>
      <c r="N11" s="8"/>
      <c r="O11" s="8">
        <v>1</v>
      </c>
      <c r="P11" s="8">
        <v>1</v>
      </c>
      <c r="Q11" s="8">
        <v>1</v>
      </c>
      <c r="R11" s="8">
        <v>1</v>
      </c>
      <c r="S11" s="8">
        <v>1</v>
      </c>
      <c r="T11" s="8">
        <v>1</v>
      </c>
      <c r="U11" s="8">
        <v>1</v>
      </c>
      <c r="V11" s="8">
        <v>1</v>
      </c>
      <c r="W11" s="8">
        <v>1</v>
      </c>
      <c r="X11" s="8">
        <v>1</v>
      </c>
      <c r="Y11" s="8"/>
      <c r="Z11" s="8">
        <v>1</v>
      </c>
      <c r="AA11" s="8">
        <v>1</v>
      </c>
      <c r="AB11" s="8"/>
      <c r="AC11" s="8">
        <v>1</v>
      </c>
      <c r="AD11" s="8">
        <v>1</v>
      </c>
      <c r="AE11" s="8">
        <v>1</v>
      </c>
      <c r="AF11" s="8">
        <v>1</v>
      </c>
      <c r="AG11" s="8">
        <v>1</v>
      </c>
      <c r="AH11" s="11">
        <f t="shared" si="0"/>
        <v>20</v>
      </c>
    </row>
    <row r="12" spans="1:34" ht="15" customHeight="1" x14ac:dyDescent="0.3">
      <c r="A12" t="s">
        <v>300</v>
      </c>
      <c r="B12" s="8">
        <f>IF(AH12=20,1,0)</f>
        <v>1</v>
      </c>
      <c r="C12" s="8"/>
      <c r="D12" s="8"/>
      <c r="E12" s="8"/>
      <c r="F12" s="8"/>
      <c r="G12" s="8"/>
      <c r="H12" s="8"/>
      <c r="J12" s="8"/>
      <c r="K12" s="8">
        <v>1</v>
      </c>
      <c r="L12" s="8">
        <v>1</v>
      </c>
      <c r="M12" s="8">
        <v>1</v>
      </c>
      <c r="N12" s="8"/>
      <c r="O12" s="8">
        <v>1</v>
      </c>
      <c r="P12" s="8">
        <v>1</v>
      </c>
      <c r="Q12" s="8">
        <v>1</v>
      </c>
      <c r="R12" s="8">
        <v>1</v>
      </c>
      <c r="S12" s="8">
        <v>1</v>
      </c>
      <c r="T12" s="8">
        <v>1</v>
      </c>
      <c r="U12" s="8">
        <v>1</v>
      </c>
      <c r="V12" s="8">
        <v>1</v>
      </c>
      <c r="W12" s="8">
        <v>1</v>
      </c>
      <c r="X12" s="8">
        <v>1</v>
      </c>
      <c r="Y12" s="8"/>
      <c r="Z12" s="8">
        <v>1</v>
      </c>
      <c r="AA12" s="8">
        <v>1</v>
      </c>
      <c r="AB12" s="8"/>
      <c r="AC12" s="8">
        <v>1</v>
      </c>
      <c r="AD12" s="8">
        <v>1</v>
      </c>
      <c r="AE12" s="8">
        <v>1</v>
      </c>
      <c r="AF12" s="8">
        <v>1</v>
      </c>
      <c r="AG12" s="8">
        <v>1</v>
      </c>
      <c r="AH12" s="11">
        <f t="shared" si="0"/>
        <v>20</v>
      </c>
    </row>
    <row r="13" spans="1:34" ht="15" customHeight="1" x14ac:dyDescent="0.3">
      <c r="A13" t="s">
        <v>301</v>
      </c>
      <c r="B13" s="8">
        <f>IF(AH13=20,1,0)</f>
        <v>1</v>
      </c>
      <c r="C13" s="8"/>
      <c r="D13" s="8"/>
      <c r="E13" s="8"/>
      <c r="F13" s="8"/>
      <c r="G13" s="8"/>
      <c r="H13" s="8"/>
      <c r="J13" s="8"/>
      <c r="K13" s="8">
        <v>1</v>
      </c>
      <c r="L13" s="8">
        <v>1</v>
      </c>
      <c r="M13" s="8">
        <v>1</v>
      </c>
      <c r="N13" s="8"/>
      <c r="O13" s="8">
        <v>1</v>
      </c>
      <c r="P13" s="8">
        <v>1</v>
      </c>
      <c r="Q13" s="8">
        <v>1</v>
      </c>
      <c r="R13" s="8">
        <v>1</v>
      </c>
      <c r="S13" s="8">
        <v>1</v>
      </c>
      <c r="T13" s="8">
        <v>1</v>
      </c>
      <c r="U13" s="8">
        <v>1</v>
      </c>
      <c r="V13" s="8">
        <v>1</v>
      </c>
      <c r="W13" s="8">
        <v>1</v>
      </c>
      <c r="X13" s="8">
        <v>1</v>
      </c>
      <c r="Y13" s="8"/>
      <c r="Z13" s="8">
        <v>1</v>
      </c>
      <c r="AA13" s="8">
        <v>1</v>
      </c>
      <c r="AB13" s="8"/>
      <c r="AC13" s="8">
        <v>1</v>
      </c>
      <c r="AD13" s="8">
        <v>1</v>
      </c>
      <c r="AE13" s="8">
        <v>1</v>
      </c>
      <c r="AF13" s="8">
        <v>1</v>
      </c>
      <c r="AG13" s="8">
        <v>1</v>
      </c>
      <c r="AH13" s="11">
        <f t="shared" si="0"/>
        <v>20</v>
      </c>
    </row>
    <row r="14" spans="1:34" ht="15" customHeight="1" x14ac:dyDescent="0.3">
      <c r="A14" t="s">
        <v>302</v>
      </c>
      <c r="B14" s="8"/>
      <c r="C14" s="8">
        <f>IF(AH14=20,1,0)</f>
        <v>1</v>
      </c>
      <c r="D14" s="8"/>
      <c r="E14" s="8"/>
      <c r="F14" s="8"/>
      <c r="G14" s="8"/>
      <c r="H14" s="8"/>
      <c r="J14" s="8" t="s">
        <v>90</v>
      </c>
      <c r="K14" s="8">
        <v>1</v>
      </c>
      <c r="L14" s="8">
        <v>1</v>
      </c>
      <c r="M14" s="8">
        <v>1</v>
      </c>
      <c r="N14" s="8"/>
      <c r="O14" s="8">
        <v>1</v>
      </c>
      <c r="P14" s="8">
        <v>1</v>
      </c>
      <c r="Q14" s="8">
        <v>1</v>
      </c>
      <c r="R14" s="8">
        <v>1</v>
      </c>
      <c r="S14" s="8">
        <v>1</v>
      </c>
      <c r="T14" s="8">
        <v>1</v>
      </c>
      <c r="U14" s="8">
        <v>1</v>
      </c>
      <c r="V14" s="8">
        <v>1</v>
      </c>
      <c r="W14" s="8">
        <v>1</v>
      </c>
      <c r="X14" s="8">
        <v>1</v>
      </c>
      <c r="Y14" s="8"/>
      <c r="Z14" s="8">
        <v>1</v>
      </c>
      <c r="AA14" s="8">
        <v>1</v>
      </c>
      <c r="AB14" s="8"/>
      <c r="AC14" s="8">
        <v>1</v>
      </c>
      <c r="AD14" s="8">
        <v>1</v>
      </c>
      <c r="AE14" s="8">
        <v>1</v>
      </c>
      <c r="AF14" s="8">
        <v>1</v>
      </c>
      <c r="AG14" s="8">
        <v>1</v>
      </c>
      <c r="AH14" s="11">
        <f t="shared" si="0"/>
        <v>20</v>
      </c>
    </row>
    <row r="15" spans="1:34" ht="15" customHeight="1" x14ac:dyDescent="0.3">
      <c r="A15" t="s">
        <v>303</v>
      </c>
      <c r="B15" s="8"/>
      <c r="C15" s="8"/>
      <c r="D15" s="8"/>
      <c r="E15" s="8"/>
      <c r="F15" s="8"/>
      <c r="G15" s="8"/>
      <c r="H15" s="8">
        <f>IF(AH15=20,1,0)</f>
        <v>1</v>
      </c>
      <c r="J15" s="8"/>
      <c r="K15" s="8">
        <v>1</v>
      </c>
      <c r="L15" s="8">
        <v>1</v>
      </c>
      <c r="M15" s="8">
        <v>1</v>
      </c>
      <c r="N15" s="8"/>
      <c r="O15" s="8">
        <v>1</v>
      </c>
      <c r="P15" s="8">
        <v>1</v>
      </c>
      <c r="Q15" s="8">
        <v>1</v>
      </c>
      <c r="R15" s="8">
        <v>1</v>
      </c>
      <c r="S15" s="8">
        <v>1</v>
      </c>
      <c r="T15" s="8">
        <v>1</v>
      </c>
      <c r="U15" s="8">
        <v>1</v>
      </c>
      <c r="V15" s="8">
        <v>1</v>
      </c>
      <c r="W15" s="8">
        <v>1</v>
      </c>
      <c r="X15" s="8">
        <v>1</v>
      </c>
      <c r="Y15" s="8"/>
      <c r="Z15" s="8">
        <v>1</v>
      </c>
      <c r="AA15" s="8">
        <v>1</v>
      </c>
      <c r="AB15" s="8"/>
      <c r="AC15" s="8">
        <v>1</v>
      </c>
      <c r="AD15" s="8">
        <v>1</v>
      </c>
      <c r="AE15" s="8">
        <v>1</v>
      </c>
      <c r="AF15" s="8">
        <v>1</v>
      </c>
      <c r="AG15" s="8">
        <v>1</v>
      </c>
      <c r="AH15" s="11">
        <f t="shared" si="0"/>
        <v>20</v>
      </c>
    </row>
    <row r="16" spans="1:34" ht="15" customHeight="1" x14ac:dyDescent="0.3">
      <c r="A16" t="s">
        <v>304</v>
      </c>
      <c r="B16" s="8"/>
      <c r="C16" s="8"/>
      <c r="D16" s="8">
        <f>IF(AH16=20,1,0)</f>
        <v>1</v>
      </c>
      <c r="E16" s="8"/>
      <c r="F16" s="8"/>
      <c r="G16" s="8"/>
      <c r="H16" s="8"/>
      <c r="J16" s="8"/>
      <c r="K16" s="8">
        <v>1</v>
      </c>
      <c r="L16" s="8">
        <v>1</v>
      </c>
      <c r="M16" s="8">
        <v>1</v>
      </c>
      <c r="N16" s="8"/>
      <c r="O16" s="8">
        <v>1</v>
      </c>
      <c r="P16" s="8">
        <v>1</v>
      </c>
      <c r="Q16" s="8">
        <v>1</v>
      </c>
      <c r="R16" s="8">
        <v>1</v>
      </c>
      <c r="S16" s="8">
        <v>1</v>
      </c>
      <c r="T16" s="8">
        <v>1</v>
      </c>
      <c r="U16" s="8">
        <v>1</v>
      </c>
      <c r="V16" s="8">
        <v>1</v>
      </c>
      <c r="W16" s="8">
        <v>1</v>
      </c>
      <c r="X16" s="8">
        <v>1</v>
      </c>
      <c r="Y16" s="8"/>
      <c r="Z16" s="8">
        <v>1</v>
      </c>
      <c r="AA16" s="8">
        <v>1</v>
      </c>
      <c r="AB16" s="8"/>
      <c r="AC16" s="8">
        <v>1</v>
      </c>
      <c r="AD16" s="8">
        <v>1</v>
      </c>
      <c r="AE16" s="8">
        <v>1</v>
      </c>
      <c r="AF16" s="8">
        <v>1</v>
      </c>
      <c r="AG16" s="8">
        <v>1</v>
      </c>
      <c r="AH16" s="11">
        <f t="shared" si="0"/>
        <v>20</v>
      </c>
    </row>
    <row r="17" spans="1:34" ht="15" customHeight="1" x14ac:dyDescent="0.3">
      <c r="A17" t="s">
        <v>305</v>
      </c>
      <c r="B17" s="8"/>
      <c r="C17" s="8"/>
      <c r="D17" s="8"/>
      <c r="E17" s="8"/>
      <c r="F17" s="8"/>
      <c r="G17" s="8"/>
      <c r="H17" s="8">
        <f>IF(AH17=20,1,0)</f>
        <v>1</v>
      </c>
      <c r="J17" s="8"/>
      <c r="K17" s="8">
        <v>1</v>
      </c>
      <c r="L17" s="8">
        <v>1</v>
      </c>
      <c r="M17" s="8">
        <v>1</v>
      </c>
      <c r="N17" s="8"/>
      <c r="O17" s="8">
        <v>1</v>
      </c>
      <c r="P17" s="8">
        <v>1</v>
      </c>
      <c r="Q17" s="8">
        <v>1</v>
      </c>
      <c r="R17" s="8">
        <v>1</v>
      </c>
      <c r="S17" s="8">
        <v>1</v>
      </c>
      <c r="T17" s="8">
        <v>1</v>
      </c>
      <c r="U17" s="8">
        <v>1</v>
      </c>
      <c r="V17" s="8">
        <v>1</v>
      </c>
      <c r="W17" s="8">
        <v>1</v>
      </c>
      <c r="X17" s="8">
        <v>1</v>
      </c>
      <c r="Y17" s="8"/>
      <c r="Z17" s="8">
        <v>1</v>
      </c>
      <c r="AA17" s="8">
        <v>1</v>
      </c>
      <c r="AB17" s="8"/>
      <c r="AC17" s="8">
        <v>1</v>
      </c>
      <c r="AD17" s="8">
        <v>1</v>
      </c>
      <c r="AE17" s="8">
        <v>1</v>
      </c>
      <c r="AF17" s="8">
        <v>1</v>
      </c>
      <c r="AG17" s="8">
        <v>1</v>
      </c>
      <c r="AH17" s="11">
        <f t="shared" si="0"/>
        <v>20</v>
      </c>
    </row>
    <row r="18" spans="1:34" ht="15" customHeight="1" x14ac:dyDescent="0.3">
      <c r="A18" t="s">
        <v>306</v>
      </c>
      <c r="B18" s="8"/>
      <c r="C18" s="8"/>
      <c r="D18" s="8"/>
      <c r="E18" s="8"/>
      <c r="F18" s="8"/>
      <c r="G18" s="8"/>
      <c r="H18" s="8">
        <f>IF(AH18=20,1,0)</f>
        <v>1</v>
      </c>
      <c r="J18" s="8"/>
      <c r="K18" s="8">
        <v>1</v>
      </c>
      <c r="L18" s="8">
        <v>1</v>
      </c>
      <c r="M18" s="8">
        <v>1</v>
      </c>
      <c r="N18" s="8"/>
      <c r="O18" s="8">
        <v>1</v>
      </c>
      <c r="P18" s="8">
        <v>1</v>
      </c>
      <c r="Q18" s="8">
        <v>1</v>
      </c>
      <c r="R18" s="8">
        <v>1</v>
      </c>
      <c r="S18" s="8">
        <v>1</v>
      </c>
      <c r="T18" s="8">
        <v>1</v>
      </c>
      <c r="U18" s="8">
        <v>1</v>
      </c>
      <c r="V18" s="8">
        <v>1</v>
      </c>
      <c r="W18" s="8">
        <v>1</v>
      </c>
      <c r="X18" s="8">
        <v>1</v>
      </c>
      <c r="Y18" s="8"/>
      <c r="Z18" s="8">
        <v>1</v>
      </c>
      <c r="AA18" s="8">
        <v>1</v>
      </c>
      <c r="AB18" s="8"/>
      <c r="AC18" s="8">
        <v>1</v>
      </c>
      <c r="AD18" s="8">
        <v>1</v>
      </c>
      <c r="AE18" s="8">
        <v>1</v>
      </c>
      <c r="AF18" s="8">
        <v>1</v>
      </c>
      <c r="AG18" s="8">
        <v>1</v>
      </c>
      <c r="AH18" s="11">
        <f t="shared" si="0"/>
        <v>20</v>
      </c>
    </row>
    <row r="19" spans="1:34" x14ac:dyDescent="0.3">
      <c r="A19" t="s">
        <v>307</v>
      </c>
      <c r="B19" s="8"/>
      <c r="C19" s="8"/>
      <c r="D19" s="8"/>
      <c r="E19" s="8"/>
      <c r="F19" s="8"/>
      <c r="G19" s="8"/>
      <c r="H19" s="8">
        <f>IF(AH19=20,1,0)</f>
        <v>1</v>
      </c>
      <c r="J19" s="8"/>
      <c r="K19" s="8">
        <v>1</v>
      </c>
      <c r="L19" s="8">
        <v>1</v>
      </c>
      <c r="M19" s="8">
        <v>1</v>
      </c>
      <c r="N19" s="8"/>
      <c r="O19" s="8">
        <v>1</v>
      </c>
      <c r="P19" s="8">
        <v>1</v>
      </c>
      <c r="Q19" s="8">
        <v>1</v>
      </c>
      <c r="R19" s="8">
        <v>1</v>
      </c>
      <c r="S19" s="8">
        <v>1</v>
      </c>
      <c r="T19" s="8">
        <v>1</v>
      </c>
      <c r="U19" s="8">
        <v>1</v>
      </c>
      <c r="V19" s="8">
        <v>1</v>
      </c>
      <c r="W19" s="8">
        <v>1</v>
      </c>
      <c r="X19" s="8">
        <v>1</v>
      </c>
      <c r="Y19" s="8"/>
      <c r="Z19" s="8">
        <v>1</v>
      </c>
      <c r="AA19" s="8">
        <v>1</v>
      </c>
      <c r="AB19" s="8"/>
      <c r="AC19" s="8">
        <v>1</v>
      </c>
      <c r="AD19" s="8">
        <v>1</v>
      </c>
      <c r="AE19" s="8">
        <v>1</v>
      </c>
      <c r="AF19" s="8">
        <v>1</v>
      </c>
      <c r="AG19" s="8">
        <v>1</v>
      </c>
      <c r="AH19" s="11">
        <f t="shared" si="0"/>
        <v>20</v>
      </c>
    </row>
    <row r="20" spans="1:34" x14ac:dyDescent="0.3">
      <c r="A20" t="s">
        <v>308</v>
      </c>
      <c r="B20" s="8"/>
      <c r="C20" s="8"/>
      <c r="D20" s="8"/>
      <c r="E20" s="8"/>
      <c r="F20" s="8">
        <f>IF(AH20=20,1,0)</f>
        <v>1</v>
      </c>
      <c r="G20" s="8"/>
      <c r="H20" s="8"/>
      <c r="J20" s="8"/>
      <c r="K20" s="8">
        <v>1</v>
      </c>
      <c r="L20" s="8">
        <v>1</v>
      </c>
      <c r="M20" s="8">
        <v>1</v>
      </c>
      <c r="N20" s="8"/>
      <c r="O20" s="8">
        <v>1</v>
      </c>
      <c r="P20" s="8">
        <v>1</v>
      </c>
      <c r="Q20" s="8">
        <v>1</v>
      </c>
      <c r="R20" s="8">
        <v>1</v>
      </c>
      <c r="S20" s="8">
        <v>1</v>
      </c>
      <c r="T20" s="8">
        <v>1</v>
      </c>
      <c r="U20" s="8">
        <v>1</v>
      </c>
      <c r="V20" s="8">
        <v>1</v>
      </c>
      <c r="W20" s="8">
        <v>1</v>
      </c>
      <c r="X20" s="8">
        <v>1</v>
      </c>
      <c r="Y20" s="8"/>
      <c r="Z20" s="8">
        <v>1</v>
      </c>
      <c r="AA20" s="8">
        <v>1</v>
      </c>
      <c r="AB20" s="8"/>
      <c r="AC20" s="8">
        <v>1</v>
      </c>
      <c r="AD20" s="8">
        <v>1</v>
      </c>
      <c r="AE20" s="8">
        <v>1</v>
      </c>
      <c r="AF20" s="8">
        <v>1</v>
      </c>
      <c r="AG20" s="8">
        <v>1</v>
      </c>
      <c r="AH20" s="11">
        <f t="shared" si="0"/>
        <v>20</v>
      </c>
    </row>
    <row r="21" spans="1:34" x14ac:dyDescent="0.3">
      <c r="A21" t="s">
        <v>309</v>
      </c>
      <c r="B21" s="8"/>
      <c r="C21" s="8"/>
      <c r="D21" s="8"/>
      <c r="E21" s="8"/>
      <c r="F21" s="8"/>
      <c r="G21" s="8">
        <f>IF(AH21=20,1,0)</f>
        <v>1</v>
      </c>
      <c r="H21" s="8"/>
      <c r="J21" s="8"/>
      <c r="K21" s="8">
        <v>1</v>
      </c>
      <c r="L21" s="8">
        <v>1</v>
      </c>
      <c r="M21" s="8">
        <v>1</v>
      </c>
      <c r="N21" s="8"/>
      <c r="O21" s="8">
        <v>1</v>
      </c>
      <c r="P21" s="8">
        <v>1</v>
      </c>
      <c r="Q21" s="8">
        <v>1</v>
      </c>
      <c r="R21" s="8">
        <v>1</v>
      </c>
      <c r="S21" s="8">
        <v>1</v>
      </c>
      <c r="T21" s="8">
        <v>1</v>
      </c>
      <c r="U21" s="8">
        <v>1</v>
      </c>
      <c r="V21" s="8">
        <v>1</v>
      </c>
      <c r="W21" s="8">
        <v>1</v>
      </c>
      <c r="X21" s="8">
        <v>1</v>
      </c>
      <c r="Y21" s="8"/>
      <c r="Z21" s="8">
        <v>1</v>
      </c>
      <c r="AA21" s="8">
        <v>1</v>
      </c>
      <c r="AB21" s="8"/>
      <c r="AC21" s="8">
        <v>1</v>
      </c>
      <c r="AD21" s="8">
        <v>1</v>
      </c>
      <c r="AE21" s="8">
        <v>1</v>
      </c>
      <c r="AF21" s="8">
        <v>1</v>
      </c>
      <c r="AG21" s="8">
        <v>1</v>
      </c>
      <c r="AH21" s="11">
        <f t="shared" si="0"/>
        <v>20</v>
      </c>
    </row>
    <row r="22" spans="1:34" x14ac:dyDescent="0.3">
      <c r="A22" t="s">
        <v>310</v>
      </c>
      <c r="B22" s="8"/>
      <c r="C22" s="8"/>
      <c r="D22" s="8"/>
      <c r="E22" s="8"/>
      <c r="F22" s="8">
        <f>IF(AH22=20,1,0)</f>
        <v>1</v>
      </c>
      <c r="G22" s="8"/>
      <c r="H22" s="8"/>
      <c r="J22" s="8"/>
      <c r="K22" s="8">
        <v>1</v>
      </c>
      <c r="L22" s="8">
        <v>1</v>
      </c>
      <c r="M22" s="8">
        <v>1</v>
      </c>
      <c r="N22" s="8"/>
      <c r="O22" s="8">
        <v>1</v>
      </c>
      <c r="P22" s="8">
        <v>1</v>
      </c>
      <c r="Q22" s="8">
        <v>1</v>
      </c>
      <c r="R22" s="8">
        <v>1</v>
      </c>
      <c r="S22" s="8">
        <v>1</v>
      </c>
      <c r="T22" s="8">
        <v>1</v>
      </c>
      <c r="U22" s="8">
        <v>1</v>
      </c>
      <c r="V22" s="8">
        <v>1</v>
      </c>
      <c r="W22" s="8">
        <v>1</v>
      </c>
      <c r="X22" s="8">
        <v>1</v>
      </c>
      <c r="Y22" s="8"/>
      <c r="Z22" s="8">
        <v>1</v>
      </c>
      <c r="AA22" s="8">
        <v>1</v>
      </c>
      <c r="AB22" s="8"/>
      <c r="AC22" s="8">
        <v>1</v>
      </c>
      <c r="AD22" s="8">
        <v>1</v>
      </c>
      <c r="AE22" s="8">
        <v>1</v>
      </c>
      <c r="AF22" s="8">
        <v>1</v>
      </c>
      <c r="AG22" s="8">
        <v>1</v>
      </c>
      <c r="AH22" s="11">
        <f t="shared" si="0"/>
        <v>20</v>
      </c>
    </row>
    <row r="23" spans="1:34" x14ac:dyDescent="0.3">
      <c r="A23" t="s">
        <v>311</v>
      </c>
      <c r="B23" s="8"/>
      <c r="C23" s="8"/>
      <c r="D23" s="8"/>
      <c r="E23" s="8"/>
      <c r="F23" s="8"/>
      <c r="G23" s="8"/>
      <c r="H23" s="8">
        <f>IF(AH23=20,1,0)</f>
        <v>1</v>
      </c>
      <c r="J23" s="8"/>
      <c r="K23" s="8">
        <v>1</v>
      </c>
      <c r="L23" s="8">
        <v>1</v>
      </c>
      <c r="M23" s="8">
        <v>1</v>
      </c>
      <c r="N23" s="8"/>
      <c r="O23" s="8">
        <v>1</v>
      </c>
      <c r="P23" s="8">
        <v>1</v>
      </c>
      <c r="Q23" s="8">
        <v>1</v>
      </c>
      <c r="R23" s="8">
        <v>1</v>
      </c>
      <c r="S23" s="8">
        <v>1</v>
      </c>
      <c r="T23" s="8">
        <v>1</v>
      </c>
      <c r="U23" s="8">
        <v>1</v>
      </c>
      <c r="V23" s="8">
        <v>1</v>
      </c>
      <c r="W23" s="8">
        <v>1</v>
      </c>
      <c r="X23" s="8">
        <v>1</v>
      </c>
      <c r="Y23" s="8"/>
      <c r="Z23" s="8">
        <v>1</v>
      </c>
      <c r="AA23" s="8">
        <v>1</v>
      </c>
      <c r="AB23" s="8"/>
      <c r="AC23" s="8">
        <v>1</v>
      </c>
      <c r="AD23" s="8">
        <v>1</v>
      </c>
      <c r="AE23" s="8">
        <v>1</v>
      </c>
      <c r="AF23" s="8">
        <v>1</v>
      </c>
      <c r="AG23" s="8">
        <v>1</v>
      </c>
      <c r="AH23" s="11">
        <f t="shared" si="0"/>
        <v>20</v>
      </c>
    </row>
    <row r="24" spans="1:34" x14ac:dyDescent="0.3">
      <c r="A24" t="s">
        <v>312</v>
      </c>
      <c r="B24" s="8"/>
      <c r="C24" s="8"/>
      <c r="D24" s="8"/>
      <c r="E24" s="8"/>
      <c r="F24" s="8"/>
      <c r="G24" s="8"/>
      <c r="H24" s="8">
        <f>IF(AH24=20,1,0)</f>
        <v>1</v>
      </c>
      <c r="J24" s="8"/>
      <c r="K24" s="8">
        <v>1</v>
      </c>
      <c r="L24" s="8">
        <v>1</v>
      </c>
      <c r="M24" s="8">
        <v>1</v>
      </c>
      <c r="N24" s="8"/>
      <c r="O24" s="8">
        <v>1</v>
      </c>
      <c r="P24" s="8">
        <v>1</v>
      </c>
      <c r="Q24" s="8">
        <v>1</v>
      </c>
      <c r="R24" s="8">
        <v>1</v>
      </c>
      <c r="S24" s="8">
        <v>1</v>
      </c>
      <c r="T24" s="8">
        <v>1</v>
      </c>
      <c r="U24" s="8">
        <v>1</v>
      </c>
      <c r="V24" s="8">
        <v>1</v>
      </c>
      <c r="W24" s="8">
        <v>1</v>
      </c>
      <c r="X24" s="8">
        <v>1</v>
      </c>
      <c r="Y24" s="8"/>
      <c r="Z24" s="8">
        <v>1</v>
      </c>
      <c r="AA24" s="8">
        <v>1</v>
      </c>
      <c r="AB24" s="8"/>
      <c r="AC24" s="8">
        <v>1</v>
      </c>
      <c r="AD24" s="8">
        <v>1</v>
      </c>
      <c r="AE24" s="8">
        <v>1</v>
      </c>
      <c r="AF24" s="8">
        <v>1</v>
      </c>
      <c r="AG24" s="8">
        <v>1</v>
      </c>
      <c r="AH24" s="11">
        <f t="shared" si="0"/>
        <v>20</v>
      </c>
    </row>
    <row r="27" spans="1:34" x14ac:dyDescent="0.3">
      <c r="A27" t="s">
        <v>98</v>
      </c>
      <c r="B27">
        <f>SUM(B8:B24)</f>
        <v>2</v>
      </c>
    </row>
    <row r="28" spans="1:34" x14ac:dyDescent="0.3">
      <c r="A28" t="s">
        <v>99</v>
      </c>
      <c r="B28">
        <f>SUM(C8:C24)</f>
        <v>1</v>
      </c>
    </row>
    <row r="29" spans="1:34" x14ac:dyDescent="0.3">
      <c r="A29" t="s">
        <v>100</v>
      </c>
      <c r="B29">
        <f>SUM(D8:D24)</f>
        <v>1</v>
      </c>
    </row>
    <row r="30" spans="1:34" x14ac:dyDescent="0.3">
      <c r="A30" t="s">
        <v>101</v>
      </c>
      <c r="B30">
        <f>SUM(E8:E24)</f>
        <v>1</v>
      </c>
    </row>
    <row r="31" spans="1:34" x14ac:dyDescent="0.3">
      <c r="A31" t="s">
        <v>102</v>
      </c>
      <c r="B31">
        <f>SUM(F9:F25)</f>
        <v>2</v>
      </c>
    </row>
    <row r="32" spans="1:34" x14ac:dyDescent="0.3">
      <c r="A32" t="s">
        <v>316</v>
      </c>
      <c r="B32">
        <f>SUM(G8:G24)</f>
        <v>3</v>
      </c>
    </row>
    <row r="33" spans="1:2" x14ac:dyDescent="0.3">
      <c r="A33" t="s">
        <v>104</v>
      </c>
      <c r="B33">
        <f>SUM(H9:H25)</f>
        <v>7</v>
      </c>
    </row>
    <row r="34" spans="1:2" x14ac:dyDescent="0.3">
      <c r="A34" t="s">
        <v>93</v>
      </c>
      <c r="B34">
        <f>SUM(B27:B33)</f>
        <v>17</v>
      </c>
    </row>
  </sheetData>
  <mergeCells count="24">
    <mergeCell ref="T3:T7"/>
    <mergeCell ref="L3:L7"/>
    <mergeCell ref="M3:M7"/>
    <mergeCell ref="N3:N7"/>
    <mergeCell ref="J3:J7"/>
    <mergeCell ref="K3:K7"/>
    <mergeCell ref="O3:O7"/>
    <mergeCell ref="P3:P7"/>
    <mergeCell ref="Q3:Q7"/>
    <mergeCell ref="R3:R7"/>
    <mergeCell ref="S3:S7"/>
    <mergeCell ref="U3:U7"/>
    <mergeCell ref="V3:V7"/>
    <mergeCell ref="W3:W7"/>
    <mergeCell ref="X3:X7"/>
    <mergeCell ref="Y3:Y7"/>
    <mergeCell ref="AF3:AF7"/>
    <mergeCell ref="AG3:AG7"/>
    <mergeCell ref="Z3:Z7"/>
    <mergeCell ref="AA3:AA7"/>
    <mergeCell ref="AB3:AB7"/>
    <mergeCell ref="AC3:AC7"/>
    <mergeCell ref="AD3:AD7"/>
    <mergeCell ref="AE3:AE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N35"/>
  <sheetViews>
    <sheetView topLeftCell="A4" workbookViewId="0">
      <selection activeCell="P7" sqref="P7"/>
    </sheetView>
  </sheetViews>
  <sheetFormatPr defaultRowHeight="14.4" x14ac:dyDescent="0.3"/>
  <cols>
    <col min="1" max="1" width="26" bestFit="1" customWidth="1"/>
    <col min="2" max="8" width="5.6640625" customWidth="1"/>
  </cols>
  <sheetData>
    <row r="7" spans="1:14" ht="170.4" x14ac:dyDescent="0.3">
      <c r="B7" s="9" t="s">
        <v>346</v>
      </c>
      <c r="C7" s="9" t="s">
        <v>313</v>
      </c>
      <c r="D7" s="9" t="s">
        <v>317</v>
      </c>
      <c r="E7" s="9" t="s">
        <v>79</v>
      </c>
      <c r="F7" s="9" t="s">
        <v>80</v>
      </c>
      <c r="G7" s="9" t="s">
        <v>318</v>
      </c>
      <c r="H7" s="9" t="s">
        <v>319</v>
      </c>
      <c r="J7" s="9" t="s">
        <v>345</v>
      </c>
      <c r="K7" s="9" t="s">
        <v>134</v>
      </c>
      <c r="L7" s="9" t="s">
        <v>135</v>
      </c>
      <c r="M7" s="9" t="s">
        <v>136</v>
      </c>
    </row>
    <row r="8" spans="1:14" x14ac:dyDescent="0.3">
      <c r="A8" t="s">
        <v>296</v>
      </c>
      <c r="B8" s="8"/>
      <c r="C8" s="8"/>
      <c r="D8" s="8"/>
      <c r="E8" s="8"/>
      <c r="F8" s="8"/>
      <c r="G8" s="8">
        <f>IF(N8=4,1,0)</f>
        <v>1</v>
      </c>
      <c r="H8" s="8"/>
      <c r="J8" s="10">
        <v>1</v>
      </c>
      <c r="K8" s="10">
        <v>1</v>
      </c>
      <c r="L8" s="10">
        <v>1</v>
      </c>
      <c r="M8" s="10">
        <v>1</v>
      </c>
      <c r="N8">
        <f>SUM(J8:M8)</f>
        <v>4</v>
      </c>
    </row>
    <row r="9" spans="1:14" x14ac:dyDescent="0.3">
      <c r="A9" t="s">
        <v>297</v>
      </c>
      <c r="B9" s="8"/>
      <c r="C9" s="8"/>
      <c r="D9" s="8"/>
      <c r="E9" s="8"/>
      <c r="F9" s="8"/>
      <c r="G9" s="8">
        <f>IF(N9=4,1,0)</f>
        <v>1</v>
      </c>
      <c r="H9" s="8"/>
      <c r="J9" s="10">
        <v>1</v>
      </c>
      <c r="K9" s="10">
        <v>1</v>
      </c>
      <c r="L9" s="10">
        <v>1</v>
      </c>
      <c r="M9" s="10">
        <v>1</v>
      </c>
      <c r="N9">
        <f t="shared" ref="N9:N24" si="0">SUM(J9:M9)</f>
        <v>4</v>
      </c>
    </row>
    <row r="10" spans="1:14" x14ac:dyDescent="0.3">
      <c r="A10" t="s">
        <v>298</v>
      </c>
      <c r="B10" s="8"/>
      <c r="C10" s="8"/>
      <c r="D10" s="8"/>
      <c r="E10" s="8"/>
      <c r="F10" s="8"/>
      <c r="G10" s="8"/>
      <c r="H10" s="8">
        <f>IF(N10=4,1,0)</f>
        <v>1</v>
      </c>
      <c r="J10" s="10">
        <v>1</v>
      </c>
      <c r="K10" s="10">
        <v>1</v>
      </c>
      <c r="L10" s="10">
        <v>1</v>
      </c>
      <c r="M10" s="10">
        <v>1</v>
      </c>
      <c r="N10">
        <f t="shared" si="0"/>
        <v>4</v>
      </c>
    </row>
    <row r="11" spans="1:14" x14ac:dyDescent="0.3">
      <c r="A11" t="s">
        <v>299</v>
      </c>
      <c r="B11" s="8"/>
      <c r="C11" s="8"/>
      <c r="D11" s="8"/>
      <c r="E11" s="8">
        <f>IF(N11=4,1,0)</f>
        <v>1</v>
      </c>
      <c r="F11" s="8"/>
      <c r="G11" s="8"/>
      <c r="H11" s="8"/>
      <c r="J11" s="10">
        <v>1</v>
      </c>
      <c r="K11" s="10">
        <v>1</v>
      </c>
      <c r="L11" s="10">
        <v>1</v>
      </c>
      <c r="M11" s="10">
        <v>1</v>
      </c>
      <c r="N11">
        <f t="shared" si="0"/>
        <v>4</v>
      </c>
    </row>
    <row r="12" spans="1:14" x14ac:dyDescent="0.3">
      <c r="A12" t="s">
        <v>300</v>
      </c>
      <c r="B12" s="8">
        <f>IF(N12=4,1,0)</f>
        <v>1</v>
      </c>
      <c r="C12" s="8"/>
      <c r="D12" s="8"/>
      <c r="E12" s="8"/>
      <c r="F12" s="8"/>
      <c r="G12" s="8"/>
      <c r="H12" s="8"/>
      <c r="J12" s="10">
        <v>1</v>
      </c>
      <c r="K12" s="10">
        <v>1</v>
      </c>
      <c r="L12" s="10">
        <v>1</v>
      </c>
      <c r="M12" s="10">
        <v>1</v>
      </c>
      <c r="N12">
        <f t="shared" si="0"/>
        <v>4</v>
      </c>
    </row>
    <row r="13" spans="1:14" x14ac:dyDescent="0.3">
      <c r="A13" t="s">
        <v>301</v>
      </c>
      <c r="B13" s="8">
        <f>IF(N13=4,1,0)</f>
        <v>1</v>
      </c>
      <c r="C13" s="8"/>
      <c r="D13" s="8"/>
      <c r="E13" s="8"/>
      <c r="F13" s="8"/>
      <c r="G13" s="8"/>
      <c r="H13" s="8"/>
      <c r="J13" s="10">
        <v>1</v>
      </c>
      <c r="K13" s="10">
        <v>1</v>
      </c>
      <c r="L13" s="10">
        <v>1</v>
      </c>
      <c r="M13" s="10">
        <v>1</v>
      </c>
      <c r="N13">
        <f t="shared" si="0"/>
        <v>4</v>
      </c>
    </row>
    <row r="14" spans="1:14" x14ac:dyDescent="0.3">
      <c r="A14" t="s">
        <v>302</v>
      </c>
      <c r="B14" s="8"/>
      <c r="C14" s="8">
        <f>IF(N14=4,1,0)</f>
        <v>1</v>
      </c>
      <c r="D14" s="8"/>
      <c r="E14" s="8"/>
      <c r="F14" s="8"/>
      <c r="G14" s="8"/>
      <c r="H14" s="8"/>
      <c r="J14" s="10">
        <v>1</v>
      </c>
      <c r="K14" s="10">
        <v>1</v>
      </c>
      <c r="L14" s="10">
        <v>1</v>
      </c>
      <c r="M14" s="10">
        <v>1</v>
      </c>
      <c r="N14">
        <f t="shared" si="0"/>
        <v>4</v>
      </c>
    </row>
    <row r="15" spans="1:14" x14ac:dyDescent="0.3">
      <c r="A15" t="s">
        <v>303</v>
      </c>
      <c r="B15" s="8"/>
      <c r="C15" s="8"/>
      <c r="D15" s="8"/>
      <c r="E15" s="8"/>
      <c r="F15" s="8"/>
      <c r="G15" s="8"/>
      <c r="H15" s="8">
        <f>IF(N15=4,1,0)</f>
        <v>1</v>
      </c>
      <c r="J15" s="10">
        <v>1</v>
      </c>
      <c r="K15" s="10">
        <v>1</v>
      </c>
      <c r="L15" s="10">
        <v>1</v>
      </c>
      <c r="M15" s="10">
        <v>1</v>
      </c>
      <c r="N15">
        <f t="shared" si="0"/>
        <v>4</v>
      </c>
    </row>
    <row r="16" spans="1:14" x14ac:dyDescent="0.3">
      <c r="A16" t="s">
        <v>304</v>
      </c>
      <c r="B16" s="8"/>
      <c r="C16" s="8"/>
      <c r="D16" s="8">
        <f>IF(N16=4,1,0)</f>
        <v>1</v>
      </c>
      <c r="E16" s="8"/>
      <c r="F16" s="8"/>
      <c r="G16" s="8"/>
      <c r="H16" s="8"/>
      <c r="J16" s="10">
        <v>1</v>
      </c>
      <c r="K16" s="10">
        <v>1</v>
      </c>
      <c r="L16" s="10">
        <v>1</v>
      </c>
      <c r="M16" s="10">
        <v>1</v>
      </c>
      <c r="N16">
        <f t="shared" si="0"/>
        <v>4</v>
      </c>
    </row>
    <row r="17" spans="1:14" x14ac:dyDescent="0.3">
      <c r="A17" t="s">
        <v>305</v>
      </c>
      <c r="B17" s="8"/>
      <c r="C17" s="8"/>
      <c r="D17" s="8"/>
      <c r="E17" s="8"/>
      <c r="F17" s="8"/>
      <c r="G17" s="8"/>
      <c r="H17" s="8">
        <f>IF(N17=4,1,0)</f>
        <v>1</v>
      </c>
      <c r="J17" s="10">
        <v>1</v>
      </c>
      <c r="K17" s="10">
        <v>1</v>
      </c>
      <c r="L17" s="10">
        <v>1</v>
      </c>
      <c r="M17" s="10">
        <v>1</v>
      </c>
      <c r="N17">
        <f t="shared" si="0"/>
        <v>4</v>
      </c>
    </row>
    <row r="18" spans="1:14" x14ac:dyDescent="0.3">
      <c r="A18" t="s">
        <v>306</v>
      </c>
      <c r="B18" s="8"/>
      <c r="C18" s="8"/>
      <c r="D18" s="8"/>
      <c r="E18" s="8"/>
      <c r="F18" s="8"/>
      <c r="G18" s="8"/>
      <c r="H18" s="8">
        <f>IF(N18=4,1,0)</f>
        <v>1</v>
      </c>
      <c r="J18" s="10">
        <v>1</v>
      </c>
      <c r="K18" s="10">
        <v>1</v>
      </c>
      <c r="L18" s="10">
        <v>1</v>
      </c>
      <c r="M18" s="10">
        <v>1</v>
      </c>
      <c r="N18">
        <f t="shared" si="0"/>
        <v>4</v>
      </c>
    </row>
    <row r="19" spans="1:14" x14ac:dyDescent="0.3">
      <c r="A19" t="s">
        <v>307</v>
      </c>
      <c r="B19" s="8"/>
      <c r="C19" s="8"/>
      <c r="D19" s="8"/>
      <c r="E19" s="8"/>
      <c r="F19" s="8"/>
      <c r="G19" s="8"/>
      <c r="H19" s="8">
        <f>IF(N19=4,1,0)</f>
        <v>1</v>
      </c>
      <c r="J19" s="10">
        <v>1</v>
      </c>
      <c r="K19" s="10">
        <v>1</v>
      </c>
      <c r="L19" s="10">
        <v>1</v>
      </c>
      <c r="M19" s="10">
        <v>1</v>
      </c>
      <c r="N19">
        <f t="shared" si="0"/>
        <v>4</v>
      </c>
    </row>
    <row r="20" spans="1:14" x14ac:dyDescent="0.3">
      <c r="A20" t="s">
        <v>308</v>
      </c>
      <c r="B20" s="8"/>
      <c r="C20" s="8"/>
      <c r="D20" s="8"/>
      <c r="E20" s="8"/>
      <c r="F20" s="8">
        <f>IF(N20=4,1,0)</f>
        <v>1</v>
      </c>
      <c r="G20" s="8"/>
      <c r="H20" s="8"/>
      <c r="J20" s="10">
        <v>1</v>
      </c>
      <c r="K20" s="10">
        <v>1</v>
      </c>
      <c r="L20" s="10">
        <v>1</v>
      </c>
      <c r="M20" s="10">
        <v>1</v>
      </c>
      <c r="N20">
        <f t="shared" si="0"/>
        <v>4</v>
      </c>
    </row>
    <row r="21" spans="1:14" x14ac:dyDescent="0.3">
      <c r="A21" t="s">
        <v>309</v>
      </c>
      <c r="B21" s="8"/>
      <c r="C21" s="8"/>
      <c r="D21" s="8"/>
      <c r="E21" s="8"/>
      <c r="F21" s="8"/>
      <c r="G21" s="8">
        <f>IF(N21=4,1,0)</f>
        <v>1</v>
      </c>
      <c r="H21" s="8"/>
      <c r="J21" s="10">
        <v>1</v>
      </c>
      <c r="K21" s="10">
        <v>1</v>
      </c>
      <c r="L21" s="10">
        <v>1</v>
      </c>
      <c r="M21" s="10">
        <v>1</v>
      </c>
      <c r="N21">
        <f t="shared" si="0"/>
        <v>4</v>
      </c>
    </row>
    <row r="22" spans="1:14" x14ac:dyDescent="0.3">
      <c r="A22" t="s">
        <v>310</v>
      </c>
      <c r="B22" s="8"/>
      <c r="C22" s="8"/>
      <c r="D22" s="8"/>
      <c r="E22" s="8"/>
      <c r="F22" s="8">
        <f>IF(N22=4,1,0)</f>
        <v>1</v>
      </c>
      <c r="G22" s="8"/>
      <c r="H22" s="8"/>
      <c r="J22" s="10">
        <v>1</v>
      </c>
      <c r="K22" s="10">
        <v>1</v>
      </c>
      <c r="L22" s="10">
        <v>1</v>
      </c>
      <c r="M22" s="10">
        <v>1</v>
      </c>
      <c r="N22">
        <f t="shared" si="0"/>
        <v>4</v>
      </c>
    </row>
    <row r="23" spans="1:14" x14ac:dyDescent="0.3">
      <c r="A23" t="s">
        <v>311</v>
      </c>
      <c r="B23" s="8"/>
      <c r="C23" s="8"/>
      <c r="D23" s="8"/>
      <c r="E23" s="8"/>
      <c r="F23" s="8"/>
      <c r="G23" s="8"/>
      <c r="H23" s="8">
        <f>IF(N23=4,1,0)</f>
        <v>1</v>
      </c>
      <c r="J23" s="10">
        <v>1</v>
      </c>
      <c r="K23" s="10">
        <v>1</v>
      </c>
      <c r="L23" s="10">
        <v>1</v>
      </c>
      <c r="M23" s="10">
        <v>1</v>
      </c>
      <c r="N23">
        <f t="shared" si="0"/>
        <v>4</v>
      </c>
    </row>
    <row r="24" spans="1:14" x14ac:dyDescent="0.3">
      <c r="A24" t="s">
        <v>312</v>
      </c>
      <c r="B24" s="8"/>
      <c r="C24" s="8"/>
      <c r="D24" s="8"/>
      <c r="E24" s="8"/>
      <c r="F24" s="8"/>
      <c r="G24" s="8"/>
      <c r="H24" s="8">
        <f>IF(N24=4,1,0)</f>
        <v>1</v>
      </c>
      <c r="J24" s="10">
        <v>1</v>
      </c>
      <c r="K24" s="10">
        <v>1</v>
      </c>
      <c r="L24" s="10">
        <v>1</v>
      </c>
      <c r="M24" s="10">
        <v>1</v>
      </c>
      <c r="N24">
        <f t="shared" si="0"/>
        <v>4</v>
      </c>
    </row>
    <row r="27" spans="1:14" x14ac:dyDescent="0.3">
      <c r="A27" t="s">
        <v>98</v>
      </c>
      <c r="B27">
        <f>SUM(B8:B24)</f>
        <v>2</v>
      </c>
    </row>
    <row r="28" spans="1:14" x14ac:dyDescent="0.3">
      <c r="A28" t="s">
        <v>99</v>
      </c>
      <c r="B28">
        <f>SUM(C8:C24)</f>
        <v>1</v>
      </c>
    </row>
    <row r="29" spans="1:14" x14ac:dyDescent="0.3">
      <c r="A29" t="s">
        <v>100</v>
      </c>
      <c r="B29">
        <f>SUM(D8:D24)</f>
        <v>1</v>
      </c>
    </row>
    <row r="30" spans="1:14" x14ac:dyDescent="0.3">
      <c r="A30" t="s">
        <v>101</v>
      </c>
      <c r="B30">
        <f>SUM(E8:E24)</f>
        <v>1</v>
      </c>
    </row>
    <row r="31" spans="1:14" x14ac:dyDescent="0.3">
      <c r="A31" t="s">
        <v>102</v>
      </c>
      <c r="B31">
        <f>SUM(F9:F25)</f>
        <v>2</v>
      </c>
    </row>
    <row r="32" spans="1:14" x14ac:dyDescent="0.3">
      <c r="A32" t="s">
        <v>103</v>
      </c>
      <c r="B32">
        <f>SUM(G8:G24)</f>
        <v>3</v>
      </c>
    </row>
    <row r="33" spans="1:2" x14ac:dyDescent="0.3">
      <c r="A33" t="s">
        <v>104</v>
      </c>
      <c r="B33">
        <f>SUM(H9:H25)</f>
        <v>7</v>
      </c>
    </row>
    <row r="35" spans="1:2" x14ac:dyDescent="0.3">
      <c r="A35" t="s">
        <v>105</v>
      </c>
      <c r="B35">
        <f>SUM(B27:B34)</f>
        <v>17</v>
      </c>
    </row>
  </sheetData>
  <conditionalFormatting sqref="B8:H24">
    <cfRule type="cellIs" dxfId="74" priority="1" operator="lessThan">
      <formula>$J$8-1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33"/>
  <sheetViews>
    <sheetView workbookViewId="0">
      <selection activeCell="K35" sqref="K35"/>
    </sheetView>
  </sheetViews>
  <sheetFormatPr defaultRowHeight="14.4" x14ac:dyDescent="0.3"/>
  <cols>
    <col min="1" max="1" width="26" bestFit="1" customWidth="1"/>
    <col min="2" max="8" width="5.6640625" customWidth="1"/>
    <col min="10" max="10" width="13.44140625" customWidth="1"/>
    <col min="11" max="11" width="13.5546875" customWidth="1"/>
    <col min="12" max="12" width="12.6640625" customWidth="1"/>
    <col min="13" max="13" width="18.5546875" customWidth="1"/>
    <col min="14" max="14" width="6.88671875" customWidth="1"/>
    <col min="15" max="15" width="24.109375" customWidth="1"/>
  </cols>
  <sheetData>
    <row r="3" spans="1:17" x14ac:dyDescent="0.3">
      <c r="J3" s="32" t="s">
        <v>140</v>
      </c>
      <c r="K3" s="32" t="s">
        <v>141</v>
      </c>
      <c r="L3" s="32" t="s">
        <v>142</v>
      </c>
      <c r="M3" s="32" t="s">
        <v>143</v>
      </c>
      <c r="N3" s="32" t="s">
        <v>145</v>
      </c>
      <c r="O3" s="32" t="s">
        <v>144</v>
      </c>
      <c r="P3" s="27"/>
      <c r="Q3" s="27"/>
    </row>
    <row r="4" spans="1:17" x14ac:dyDescent="0.3">
      <c r="J4" s="32"/>
      <c r="K4" s="32"/>
      <c r="L4" s="32"/>
      <c r="M4" s="32"/>
      <c r="N4" s="32"/>
      <c r="O4" s="32"/>
      <c r="P4" s="27"/>
      <c r="Q4" s="27"/>
    </row>
    <row r="5" spans="1:17" ht="103.8" x14ac:dyDescent="0.3">
      <c r="B5" s="9" t="s">
        <v>91</v>
      </c>
      <c r="C5" s="9" t="s">
        <v>313</v>
      </c>
      <c r="D5" s="9" t="s">
        <v>317</v>
      </c>
      <c r="E5" s="9" t="s">
        <v>79</v>
      </c>
      <c r="F5" s="9" t="s">
        <v>80</v>
      </c>
      <c r="G5" s="9" t="s">
        <v>318</v>
      </c>
      <c r="H5" s="9" t="s">
        <v>319</v>
      </c>
      <c r="J5" s="32"/>
      <c r="K5" s="32"/>
      <c r="L5" s="32"/>
      <c r="M5" s="32"/>
      <c r="N5" s="32"/>
      <c r="O5" s="32"/>
      <c r="P5" s="27"/>
      <c r="Q5" s="27"/>
    </row>
    <row r="6" spans="1:17" x14ac:dyDescent="0.3">
      <c r="A6" t="s">
        <v>296</v>
      </c>
      <c r="B6" s="8"/>
      <c r="C6" s="8"/>
      <c r="D6" s="8"/>
      <c r="E6" s="8"/>
      <c r="F6" s="8"/>
      <c r="G6" s="8">
        <f>IF(P6=6,1,0)</f>
        <v>1</v>
      </c>
      <c r="H6" s="8"/>
      <c r="J6" s="10">
        <v>1</v>
      </c>
      <c r="K6" s="10">
        <v>1</v>
      </c>
      <c r="L6" s="10">
        <v>1</v>
      </c>
      <c r="M6" s="10">
        <v>1</v>
      </c>
      <c r="N6" s="10">
        <v>1</v>
      </c>
      <c r="O6" s="10">
        <v>1</v>
      </c>
      <c r="P6">
        <f>SUM(J6:O6)</f>
        <v>6</v>
      </c>
    </row>
    <row r="7" spans="1:17" x14ac:dyDescent="0.3">
      <c r="A7" t="s">
        <v>297</v>
      </c>
      <c r="B7" s="8"/>
      <c r="C7" s="8"/>
      <c r="D7" s="8"/>
      <c r="E7" s="8"/>
      <c r="F7" s="8"/>
      <c r="G7" s="8">
        <f>IF(P7=6,1,0)</f>
        <v>1</v>
      </c>
      <c r="H7" s="8"/>
      <c r="J7" s="10">
        <v>1</v>
      </c>
      <c r="K7" s="10">
        <v>1</v>
      </c>
      <c r="L7" s="10">
        <v>1</v>
      </c>
      <c r="M7" s="10">
        <v>1</v>
      </c>
      <c r="N7" s="10">
        <v>1</v>
      </c>
      <c r="O7" s="10">
        <v>1</v>
      </c>
      <c r="P7">
        <f t="shared" ref="P7:P22" si="0">SUM(J7:O7)</f>
        <v>6</v>
      </c>
    </row>
    <row r="8" spans="1:17" x14ac:dyDescent="0.3">
      <c r="A8" t="s">
        <v>298</v>
      </c>
      <c r="B8" s="8"/>
      <c r="C8" s="8"/>
      <c r="D8" s="8"/>
      <c r="E8" s="8"/>
      <c r="F8" s="8"/>
      <c r="G8" s="8"/>
      <c r="H8" s="8">
        <f>IF(P8=6,1,0)</f>
        <v>1</v>
      </c>
      <c r="J8" s="10">
        <v>1</v>
      </c>
      <c r="K8" s="10">
        <v>1</v>
      </c>
      <c r="L8" s="10">
        <v>1</v>
      </c>
      <c r="M8" s="10">
        <v>1</v>
      </c>
      <c r="N8" s="10">
        <v>1</v>
      </c>
      <c r="O8" s="10">
        <v>1</v>
      </c>
      <c r="P8">
        <f t="shared" si="0"/>
        <v>6</v>
      </c>
    </row>
    <row r="9" spans="1:17" x14ac:dyDescent="0.3">
      <c r="A9" t="s">
        <v>299</v>
      </c>
      <c r="B9" s="8"/>
      <c r="C9" s="8"/>
      <c r="D9" s="8"/>
      <c r="E9" s="8">
        <f>IF(P9=6,1,0)</f>
        <v>1</v>
      </c>
      <c r="F9" s="8"/>
      <c r="G9" s="8"/>
      <c r="H9" s="8"/>
      <c r="J9" s="10">
        <v>1</v>
      </c>
      <c r="K9" s="10">
        <v>1</v>
      </c>
      <c r="L9" s="10">
        <v>1</v>
      </c>
      <c r="M9" s="10">
        <v>1</v>
      </c>
      <c r="N9" s="10">
        <v>1</v>
      </c>
      <c r="O9" s="10">
        <v>1</v>
      </c>
      <c r="P9">
        <f t="shared" si="0"/>
        <v>6</v>
      </c>
    </row>
    <row r="10" spans="1:17" x14ac:dyDescent="0.3">
      <c r="A10" t="s">
        <v>300</v>
      </c>
      <c r="B10" s="8">
        <f>IF(P10=6,1,0)</f>
        <v>1</v>
      </c>
      <c r="C10" s="8"/>
      <c r="D10" s="8"/>
      <c r="E10" s="8"/>
      <c r="F10" s="8"/>
      <c r="G10" s="8"/>
      <c r="H10" s="8"/>
      <c r="J10" s="10">
        <v>1</v>
      </c>
      <c r="K10" s="10">
        <v>1</v>
      </c>
      <c r="L10" s="10">
        <v>1</v>
      </c>
      <c r="M10" s="10">
        <v>1</v>
      </c>
      <c r="N10" s="10">
        <v>1</v>
      </c>
      <c r="O10" s="10">
        <v>1</v>
      </c>
      <c r="P10">
        <f t="shared" si="0"/>
        <v>6</v>
      </c>
    </row>
    <row r="11" spans="1:17" x14ac:dyDescent="0.3">
      <c r="A11" t="s">
        <v>301</v>
      </c>
      <c r="B11" s="8">
        <f>IF(P11=6,1,0)</f>
        <v>1</v>
      </c>
      <c r="C11" s="8"/>
      <c r="D11" s="8"/>
      <c r="E11" s="8"/>
      <c r="F11" s="8"/>
      <c r="G11" s="8"/>
      <c r="H11" s="8"/>
      <c r="J11" s="10">
        <v>1</v>
      </c>
      <c r="K11" s="10">
        <v>1</v>
      </c>
      <c r="L11" s="10">
        <v>1</v>
      </c>
      <c r="M11" s="10">
        <v>1</v>
      </c>
      <c r="N11" s="10">
        <v>1</v>
      </c>
      <c r="O11" s="10">
        <v>1</v>
      </c>
      <c r="P11">
        <f t="shared" si="0"/>
        <v>6</v>
      </c>
    </row>
    <row r="12" spans="1:17" x14ac:dyDescent="0.3">
      <c r="A12" t="s">
        <v>302</v>
      </c>
      <c r="B12" s="8"/>
      <c r="C12" s="8">
        <f>IF(P12=6,1,0)</f>
        <v>1</v>
      </c>
      <c r="D12" s="8"/>
      <c r="E12" s="8"/>
      <c r="F12" s="8"/>
      <c r="G12" s="8"/>
      <c r="H12" s="8"/>
      <c r="J12" s="10">
        <v>1</v>
      </c>
      <c r="K12" s="10">
        <v>1</v>
      </c>
      <c r="L12" s="10">
        <v>1</v>
      </c>
      <c r="M12" s="10">
        <v>1</v>
      </c>
      <c r="N12" s="10">
        <v>1</v>
      </c>
      <c r="O12" s="10">
        <v>1</v>
      </c>
      <c r="P12">
        <f t="shared" si="0"/>
        <v>6</v>
      </c>
    </row>
    <row r="13" spans="1:17" x14ac:dyDescent="0.3">
      <c r="A13" t="s">
        <v>303</v>
      </c>
      <c r="B13" s="8"/>
      <c r="C13" s="8"/>
      <c r="D13" s="8"/>
      <c r="E13" s="8"/>
      <c r="F13" s="8"/>
      <c r="G13" s="8"/>
      <c r="H13" s="8">
        <f>IF(P13=6,1,0)</f>
        <v>1</v>
      </c>
      <c r="J13" s="10">
        <v>1</v>
      </c>
      <c r="K13" s="10">
        <v>1</v>
      </c>
      <c r="L13" s="10">
        <v>1</v>
      </c>
      <c r="M13" s="10">
        <v>1</v>
      </c>
      <c r="N13" s="10">
        <v>1</v>
      </c>
      <c r="O13" s="10">
        <v>1</v>
      </c>
      <c r="P13">
        <f t="shared" si="0"/>
        <v>6</v>
      </c>
    </row>
    <row r="14" spans="1:17" x14ac:dyDescent="0.3">
      <c r="A14" t="s">
        <v>304</v>
      </c>
      <c r="B14" s="8"/>
      <c r="C14" s="8"/>
      <c r="D14" s="8">
        <f>IF(P14=6,1,0)</f>
        <v>1</v>
      </c>
      <c r="E14" s="8"/>
      <c r="F14" s="8"/>
      <c r="G14" s="8"/>
      <c r="H14" s="8"/>
      <c r="J14" s="10">
        <v>1</v>
      </c>
      <c r="K14" s="10">
        <v>1</v>
      </c>
      <c r="L14" s="10">
        <v>1</v>
      </c>
      <c r="M14" s="10">
        <v>1</v>
      </c>
      <c r="N14" s="10">
        <v>1</v>
      </c>
      <c r="O14" s="10">
        <v>1</v>
      </c>
      <c r="P14">
        <f t="shared" si="0"/>
        <v>6</v>
      </c>
    </row>
    <row r="15" spans="1:17" x14ac:dyDescent="0.3">
      <c r="A15" t="s">
        <v>305</v>
      </c>
      <c r="B15" s="8"/>
      <c r="C15" s="8"/>
      <c r="D15" s="8"/>
      <c r="E15" s="8"/>
      <c r="F15" s="8"/>
      <c r="G15" s="8"/>
      <c r="H15" s="8">
        <f>IF(P15=6,1,0)</f>
        <v>1</v>
      </c>
      <c r="J15" s="10">
        <v>1</v>
      </c>
      <c r="K15" s="10">
        <v>1</v>
      </c>
      <c r="L15" s="10">
        <v>1</v>
      </c>
      <c r="M15" s="10">
        <v>1</v>
      </c>
      <c r="N15" s="10">
        <v>1</v>
      </c>
      <c r="O15" s="10">
        <v>1</v>
      </c>
      <c r="P15">
        <f t="shared" si="0"/>
        <v>6</v>
      </c>
    </row>
    <row r="16" spans="1:17" x14ac:dyDescent="0.3">
      <c r="A16" t="s">
        <v>306</v>
      </c>
      <c r="B16" s="8"/>
      <c r="C16" s="8"/>
      <c r="D16" s="8"/>
      <c r="E16" s="8"/>
      <c r="F16" s="8"/>
      <c r="G16" s="8"/>
      <c r="H16" s="8">
        <f>IF(P16=6,1,0)</f>
        <v>1</v>
      </c>
      <c r="J16" s="10">
        <v>1</v>
      </c>
      <c r="K16" s="10">
        <v>1</v>
      </c>
      <c r="L16" s="10">
        <v>1</v>
      </c>
      <c r="M16" s="10">
        <v>1</v>
      </c>
      <c r="N16" s="10">
        <v>1</v>
      </c>
      <c r="O16" s="10">
        <v>1</v>
      </c>
      <c r="P16">
        <f t="shared" si="0"/>
        <v>6</v>
      </c>
    </row>
    <row r="17" spans="1:16" x14ac:dyDescent="0.3">
      <c r="A17" t="s">
        <v>307</v>
      </c>
      <c r="B17" s="8"/>
      <c r="C17" s="8"/>
      <c r="D17" s="8"/>
      <c r="E17" s="8"/>
      <c r="F17" s="8"/>
      <c r="G17" s="8"/>
      <c r="H17" s="8">
        <f>IF(P17=6,1,0)</f>
        <v>1</v>
      </c>
      <c r="J17" s="10">
        <v>1</v>
      </c>
      <c r="K17" s="10">
        <v>1</v>
      </c>
      <c r="L17" s="10">
        <v>1</v>
      </c>
      <c r="M17" s="10">
        <v>1</v>
      </c>
      <c r="N17" s="10">
        <v>1</v>
      </c>
      <c r="O17" s="10">
        <v>1</v>
      </c>
      <c r="P17">
        <f t="shared" si="0"/>
        <v>6</v>
      </c>
    </row>
    <row r="18" spans="1:16" x14ac:dyDescent="0.3">
      <c r="A18" t="s">
        <v>308</v>
      </c>
      <c r="B18" s="8"/>
      <c r="C18" s="8"/>
      <c r="D18" s="8"/>
      <c r="E18" s="8"/>
      <c r="F18" s="8">
        <f>IF(P18=6,1,0)</f>
        <v>1</v>
      </c>
      <c r="G18" s="8"/>
      <c r="H18" s="8"/>
      <c r="J18" s="10">
        <v>1</v>
      </c>
      <c r="K18" s="10">
        <v>1</v>
      </c>
      <c r="L18" s="10">
        <v>1</v>
      </c>
      <c r="M18" s="10">
        <v>1</v>
      </c>
      <c r="N18" s="10">
        <v>1</v>
      </c>
      <c r="O18" s="10">
        <v>1</v>
      </c>
      <c r="P18">
        <f t="shared" si="0"/>
        <v>6</v>
      </c>
    </row>
    <row r="19" spans="1:16" x14ac:dyDescent="0.3">
      <c r="A19" t="s">
        <v>309</v>
      </c>
      <c r="B19" s="8"/>
      <c r="C19" s="8"/>
      <c r="D19" s="8"/>
      <c r="E19" s="8"/>
      <c r="F19" s="8"/>
      <c r="G19" s="8">
        <f>IF(P19=6,1,0)</f>
        <v>1</v>
      </c>
      <c r="H19" s="8"/>
      <c r="J19" s="10">
        <v>1</v>
      </c>
      <c r="K19" s="10">
        <v>1</v>
      </c>
      <c r="L19" s="10">
        <v>1</v>
      </c>
      <c r="M19" s="10">
        <v>1</v>
      </c>
      <c r="N19" s="10">
        <v>1</v>
      </c>
      <c r="O19" s="10">
        <v>1</v>
      </c>
      <c r="P19">
        <f t="shared" si="0"/>
        <v>6</v>
      </c>
    </row>
    <row r="20" spans="1:16" x14ac:dyDescent="0.3">
      <c r="A20" t="s">
        <v>310</v>
      </c>
      <c r="B20" s="8"/>
      <c r="C20" s="8"/>
      <c r="D20" s="8"/>
      <c r="E20" s="8"/>
      <c r="F20" s="8">
        <f>IF(P20=6,1,0)</f>
        <v>1</v>
      </c>
      <c r="G20" s="8"/>
      <c r="H20" s="8"/>
      <c r="J20" s="10">
        <v>1</v>
      </c>
      <c r="K20" s="10">
        <v>1</v>
      </c>
      <c r="L20" s="10">
        <v>1</v>
      </c>
      <c r="M20" s="10">
        <v>1</v>
      </c>
      <c r="N20" s="10">
        <v>1</v>
      </c>
      <c r="O20" s="10">
        <v>1</v>
      </c>
      <c r="P20">
        <f t="shared" si="0"/>
        <v>6</v>
      </c>
    </row>
    <row r="21" spans="1:16" x14ac:dyDescent="0.3">
      <c r="A21" t="s">
        <v>311</v>
      </c>
      <c r="B21" s="8"/>
      <c r="C21" s="8"/>
      <c r="D21" s="8"/>
      <c r="E21" s="8"/>
      <c r="F21" s="8"/>
      <c r="G21" s="8"/>
      <c r="H21" s="8">
        <f>IF(P21=6,1,0)</f>
        <v>1</v>
      </c>
      <c r="J21" s="10">
        <v>1</v>
      </c>
      <c r="K21" s="10">
        <v>1</v>
      </c>
      <c r="L21" s="10">
        <v>1</v>
      </c>
      <c r="M21" s="10">
        <v>1</v>
      </c>
      <c r="N21" s="10">
        <v>1</v>
      </c>
      <c r="O21" s="10">
        <v>1</v>
      </c>
      <c r="P21">
        <f t="shared" si="0"/>
        <v>6</v>
      </c>
    </row>
    <row r="22" spans="1:16" x14ac:dyDescent="0.3">
      <c r="A22" t="s">
        <v>312</v>
      </c>
      <c r="B22" s="8"/>
      <c r="C22" s="8"/>
      <c r="D22" s="8"/>
      <c r="E22" s="8"/>
      <c r="F22" s="8"/>
      <c r="G22" s="8"/>
      <c r="H22" s="8">
        <f>IF(P22=6,1,0)</f>
        <v>1</v>
      </c>
      <c r="J22" s="10">
        <v>1</v>
      </c>
      <c r="K22" s="10">
        <v>1</v>
      </c>
      <c r="L22" s="10">
        <v>1</v>
      </c>
      <c r="M22" s="10">
        <v>1</v>
      </c>
      <c r="N22" s="10">
        <v>1</v>
      </c>
      <c r="O22" s="10">
        <v>1</v>
      </c>
      <c r="P22">
        <f t="shared" si="0"/>
        <v>6</v>
      </c>
    </row>
    <row r="25" spans="1:16" x14ac:dyDescent="0.3">
      <c r="A25" t="s">
        <v>98</v>
      </c>
      <c r="B25">
        <f>SUM(B6:B22)</f>
        <v>2</v>
      </c>
    </row>
    <row r="26" spans="1:16" x14ac:dyDescent="0.3">
      <c r="A26" t="s">
        <v>99</v>
      </c>
      <c r="B26">
        <f>SUM(C6:C22)</f>
        <v>1</v>
      </c>
    </row>
    <row r="27" spans="1:16" x14ac:dyDescent="0.3">
      <c r="A27" t="s">
        <v>100</v>
      </c>
      <c r="B27">
        <f>SUM(D6:D22)</f>
        <v>1</v>
      </c>
    </row>
    <row r="28" spans="1:16" x14ac:dyDescent="0.3">
      <c r="A28" t="s">
        <v>101</v>
      </c>
      <c r="B28">
        <f>SUM(E6:E22)</f>
        <v>1</v>
      </c>
    </row>
    <row r="29" spans="1:16" x14ac:dyDescent="0.3">
      <c r="A29" t="s">
        <v>102</v>
      </c>
      <c r="B29">
        <f>SUM(F7:F23)</f>
        <v>2</v>
      </c>
    </row>
    <row r="30" spans="1:16" x14ac:dyDescent="0.3">
      <c r="A30" t="s">
        <v>316</v>
      </c>
      <c r="B30">
        <f>SUM(G6:G22)</f>
        <v>3</v>
      </c>
    </row>
    <row r="31" spans="1:16" x14ac:dyDescent="0.3">
      <c r="A31" t="s">
        <v>104</v>
      </c>
      <c r="B31">
        <f>SUM(H7:H23)</f>
        <v>7</v>
      </c>
    </row>
    <row r="33" spans="1:2" x14ac:dyDescent="0.3">
      <c r="A33" t="s">
        <v>105</v>
      </c>
      <c r="B33">
        <f>SUM(B25:B32)</f>
        <v>17</v>
      </c>
    </row>
  </sheetData>
  <mergeCells count="8">
    <mergeCell ref="P3:P5"/>
    <mergeCell ref="Q3:Q5"/>
    <mergeCell ref="J3:J5"/>
    <mergeCell ref="K3:K5"/>
    <mergeCell ref="L3:L5"/>
    <mergeCell ref="M3:M5"/>
    <mergeCell ref="N3:N5"/>
    <mergeCell ref="O3:O5"/>
  </mergeCells>
  <conditionalFormatting sqref="B6:H22">
    <cfRule type="cellIs" dxfId="73" priority="1" operator="lessThan">
      <formula>$J$6-1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31"/>
  <sheetViews>
    <sheetView workbookViewId="0">
      <selection activeCell="D3" sqref="D3"/>
    </sheetView>
  </sheetViews>
  <sheetFormatPr defaultRowHeight="14.4" x14ac:dyDescent="0.3"/>
  <cols>
    <col min="1" max="1" width="26" bestFit="1" customWidth="1"/>
    <col min="2" max="8" width="5.6640625" customWidth="1"/>
  </cols>
  <sheetData>
    <row r="3" spans="1:11" ht="120.6" x14ac:dyDescent="0.3">
      <c r="B3" s="9" t="s">
        <v>91</v>
      </c>
      <c r="C3" s="9" t="s">
        <v>313</v>
      </c>
      <c r="D3" s="9" t="s">
        <v>317</v>
      </c>
      <c r="E3" s="9" t="s">
        <v>79</v>
      </c>
      <c r="F3" s="9" t="s">
        <v>80</v>
      </c>
      <c r="G3" s="9" t="s">
        <v>318</v>
      </c>
      <c r="H3" s="9" t="s">
        <v>319</v>
      </c>
      <c r="J3" s="9" t="s">
        <v>347</v>
      </c>
    </row>
    <row r="4" spans="1:11" x14ac:dyDescent="0.3">
      <c r="A4" t="s">
        <v>296</v>
      </c>
      <c r="B4" s="8"/>
      <c r="C4" s="8"/>
      <c r="D4" s="8"/>
      <c r="E4" s="8"/>
      <c r="F4" s="8"/>
      <c r="G4" s="8"/>
      <c r="H4" s="8"/>
      <c r="J4" s="8"/>
      <c r="K4">
        <f>SUM(J4)</f>
        <v>0</v>
      </c>
    </row>
    <row r="5" spans="1:11" x14ac:dyDescent="0.3">
      <c r="A5" t="s">
        <v>297</v>
      </c>
      <c r="B5" s="8"/>
      <c r="C5" s="8"/>
      <c r="D5" s="8"/>
      <c r="E5" s="8"/>
      <c r="F5" s="8"/>
      <c r="G5" s="8"/>
      <c r="H5" s="8"/>
      <c r="J5" s="8"/>
      <c r="K5">
        <f t="shared" ref="K5:K20" si="0">SUM(J5)</f>
        <v>0</v>
      </c>
    </row>
    <row r="6" spans="1:11" x14ac:dyDescent="0.3">
      <c r="A6" t="s">
        <v>298</v>
      </c>
      <c r="B6" s="8"/>
      <c r="C6" s="8"/>
      <c r="D6" s="8"/>
      <c r="E6" s="8"/>
      <c r="F6" s="8"/>
      <c r="G6" s="8"/>
      <c r="H6" s="8"/>
      <c r="J6" s="8"/>
      <c r="K6">
        <f t="shared" si="0"/>
        <v>0</v>
      </c>
    </row>
    <row r="7" spans="1:11" x14ac:dyDescent="0.3">
      <c r="A7" t="s">
        <v>299</v>
      </c>
      <c r="B7" s="8"/>
      <c r="C7" s="8"/>
      <c r="D7" s="8"/>
      <c r="E7" s="8">
        <f>IF(K7=1,1,0)</f>
        <v>1</v>
      </c>
      <c r="F7" s="8"/>
      <c r="G7" s="8"/>
      <c r="H7" s="8"/>
      <c r="J7" s="8">
        <v>1</v>
      </c>
      <c r="K7">
        <f t="shared" si="0"/>
        <v>1</v>
      </c>
    </row>
    <row r="8" spans="1:11" x14ac:dyDescent="0.3">
      <c r="A8" t="s">
        <v>300</v>
      </c>
      <c r="B8" s="8">
        <f>IF(K8=1,1,0)</f>
        <v>1</v>
      </c>
      <c r="C8" s="8"/>
      <c r="D8" s="8"/>
      <c r="E8" s="8"/>
      <c r="F8" s="8"/>
      <c r="G8" s="8"/>
      <c r="H8" s="8"/>
      <c r="J8" s="8">
        <v>1</v>
      </c>
      <c r="K8">
        <f t="shared" si="0"/>
        <v>1</v>
      </c>
    </row>
    <row r="9" spans="1:11" x14ac:dyDescent="0.3">
      <c r="A9" t="s">
        <v>301</v>
      </c>
      <c r="B9" s="8"/>
      <c r="C9" s="8"/>
      <c r="D9" s="8"/>
      <c r="E9" s="8"/>
      <c r="F9" s="8"/>
      <c r="G9" s="8"/>
      <c r="H9" s="8"/>
      <c r="J9" s="8"/>
      <c r="K9">
        <f t="shared" si="0"/>
        <v>0</v>
      </c>
    </row>
    <row r="10" spans="1:11" x14ac:dyDescent="0.3">
      <c r="A10" t="s">
        <v>302</v>
      </c>
      <c r="B10" s="8"/>
      <c r="C10" s="8"/>
      <c r="D10" s="8"/>
      <c r="E10" s="8"/>
      <c r="F10" s="8"/>
      <c r="G10" s="8"/>
      <c r="H10" s="8"/>
      <c r="J10" s="8"/>
      <c r="K10">
        <f t="shared" si="0"/>
        <v>0</v>
      </c>
    </row>
    <row r="11" spans="1:11" x14ac:dyDescent="0.3">
      <c r="A11" t="s">
        <v>303</v>
      </c>
      <c r="B11" s="8"/>
      <c r="C11" s="8"/>
      <c r="D11" s="8"/>
      <c r="E11" s="8"/>
      <c r="F11" s="8"/>
      <c r="G11" s="8"/>
      <c r="H11" s="8"/>
      <c r="J11" s="8"/>
      <c r="K11">
        <f t="shared" si="0"/>
        <v>0</v>
      </c>
    </row>
    <row r="12" spans="1:11" x14ac:dyDescent="0.3">
      <c r="A12" t="s">
        <v>304</v>
      </c>
      <c r="B12" s="8"/>
      <c r="C12" s="8"/>
      <c r="D12" s="8"/>
      <c r="E12" s="8"/>
      <c r="F12" s="8"/>
      <c r="G12" s="8"/>
      <c r="H12" s="8"/>
      <c r="J12" s="8"/>
      <c r="K12">
        <f t="shared" si="0"/>
        <v>0</v>
      </c>
    </row>
    <row r="13" spans="1:11" x14ac:dyDescent="0.3">
      <c r="A13" t="s">
        <v>305</v>
      </c>
      <c r="B13" s="8"/>
      <c r="C13" s="8"/>
      <c r="D13" s="8"/>
      <c r="E13" s="8"/>
      <c r="F13" s="8"/>
      <c r="G13" s="8"/>
      <c r="H13" s="8"/>
      <c r="J13" s="8"/>
      <c r="K13">
        <f t="shared" si="0"/>
        <v>0</v>
      </c>
    </row>
    <row r="14" spans="1:11" x14ac:dyDescent="0.3">
      <c r="A14" t="s">
        <v>306</v>
      </c>
      <c r="B14" s="8"/>
      <c r="C14" s="8"/>
      <c r="D14" s="8"/>
      <c r="E14" s="8"/>
      <c r="F14" s="8"/>
      <c r="G14" s="8"/>
      <c r="H14" s="8"/>
      <c r="J14" s="8"/>
      <c r="K14">
        <f t="shared" si="0"/>
        <v>0</v>
      </c>
    </row>
    <row r="15" spans="1:11" x14ac:dyDescent="0.3">
      <c r="A15" t="s">
        <v>307</v>
      </c>
      <c r="B15" s="8"/>
      <c r="C15" s="8"/>
      <c r="D15" s="8"/>
      <c r="E15" s="8"/>
      <c r="F15" s="8"/>
      <c r="G15" s="8"/>
      <c r="H15" s="8"/>
      <c r="J15" s="8"/>
      <c r="K15">
        <f t="shared" si="0"/>
        <v>0</v>
      </c>
    </row>
    <row r="16" spans="1:11" x14ac:dyDescent="0.3">
      <c r="A16" t="s">
        <v>308</v>
      </c>
      <c r="B16" s="8"/>
      <c r="C16" s="8"/>
      <c r="D16" s="8"/>
      <c r="E16" s="8"/>
      <c r="F16" s="8">
        <f>IF(K16=1,1,0)</f>
        <v>1</v>
      </c>
      <c r="G16" s="8"/>
      <c r="H16" s="8"/>
      <c r="J16" s="8">
        <v>1</v>
      </c>
      <c r="K16">
        <f t="shared" si="0"/>
        <v>1</v>
      </c>
    </row>
    <row r="17" spans="1:11" x14ac:dyDescent="0.3">
      <c r="A17" t="s">
        <v>309</v>
      </c>
      <c r="B17" s="8"/>
      <c r="C17" s="8"/>
      <c r="D17" s="8"/>
      <c r="E17" s="8"/>
      <c r="F17" s="8"/>
      <c r="G17" s="8"/>
      <c r="H17" s="8"/>
      <c r="J17" s="8"/>
      <c r="K17">
        <f t="shared" si="0"/>
        <v>0</v>
      </c>
    </row>
    <row r="18" spans="1:11" x14ac:dyDescent="0.3">
      <c r="A18" t="s">
        <v>310</v>
      </c>
      <c r="B18" s="8"/>
      <c r="C18" s="8"/>
      <c r="D18" s="8"/>
      <c r="E18" s="8"/>
      <c r="F18" s="8">
        <f>IF(K18=1,1,0)</f>
        <v>1</v>
      </c>
      <c r="G18" s="8"/>
      <c r="H18" s="8"/>
      <c r="J18" s="8">
        <v>1</v>
      </c>
      <c r="K18">
        <f t="shared" si="0"/>
        <v>1</v>
      </c>
    </row>
    <row r="19" spans="1:11" x14ac:dyDescent="0.3">
      <c r="A19" t="s">
        <v>311</v>
      </c>
      <c r="B19" s="8"/>
      <c r="C19" s="8"/>
      <c r="D19" s="8"/>
      <c r="E19" s="8"/>
      <c r="F19" s="8"/>
      <c r="G19" s="8"/>
      <c r="H19" s="8"/>
      <c r="J19" s="8"/>
      <c r="K19">
        <f t="shared" si="0"/>
        <v>0</v>
      </c>
    </row>
    <row r="20" spans="1:11" x14ac:dyDescent="0.3">
      <c r="A20" t="s">
        <v>312</v>
      </c>
      <c r="B20" s="8"/>
      <c r="C20" s="8"/>
      <c r="D20" s="8"/>
      <c r="E20" s="8"/>
      <c r="F20" s="8"/>
      <c r="G20" s="8"/>
      <c r="H20" s="8"/>
      <c r="J20" s="8"/>
      <c r="K20">
        <f t="shared" si="0"/>
        <v>0</v>
      </c>
    </row>
    <row r="23" spans="1:11" x14ac:dyDescent="0.3">
      <c r="A23" t="s">
        <v>98</v>
      </c>
      <c r="B23">
        <f>SUM(B4:B20)</f>
        <v>1</v>
      </c>
    </row>
    <row r="24" spans="1:11" x14ac:dyDescent="0.3">
      <c r="A24" t="s">
        <v>99</v>
      </c>
      <c r="B24">
        <f>SUM(C4:C20)</f>
        <v>0</v>
      </c>
    </row>
    <row r="25" spans="1:11" x14ac:dyDescent="0.3">
      <c r="A25" t="s">
        <v>100</v>
      </c>
      <c r="B25">
        <f>SUM(D4:D20)</f>
        <v>0</v>
      </c>
    </row>
    <row r="26" spans="1:11" x14ac:dyDescent="0.3">
      <c r="A26" t="s">
        <v>101</v>
      </c>
      <c r="B26">
        <f>SUM(E4:E20)</f>
        <v>1</v>
      </c>
    </row>
    <row r="27" spans="1:11" x14ac:dyDescent="0.3">
      <c r="A27" t="s">
        <v>102</v>
      </c>
      <c r="B27">
        <f>SUM(F5:F21)</f>
        <v>2</v>
      </c>
    </row>
    <row r="28" spans="1:11" x14ac:dyDescent="0.3">
      <c r="A28" t="s">
        <v>316</v>
      </c>
      <c r="B28">
        <f>SUM(G4:G20)</f>
        <v>0</v>
      </c>
    </row>
    <row r="29" spans="1:11" x14ac:dyDescent="0.3">
      <c r="A29" t="s">
        <v>104</v>
      </c>
      <c r="B29">
        <f>SUM(H5:H21)</f>
        <v>0</v>
      </c>
    </row>
    <row r="31" spans="1:11" x14ac:dyDescent="0.3">
      <c r="A31" t="s">
        <v>105</v>
      </c>
      <c r="B31">
        <f>SUM(B23:B30)</f>
        <v>4</v>
      </c>
    </row>
  </sheetData>
  <conditionalFormatting sqref="B4:H20">
    <cfRule type="cellIs" dxfId="72" priority="1" operator="lessThan">
      <formula>$J$6-1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O31"/>
  <sheetViews>
    <sheetView workbookViewId="0">
      <selection activeCell="I3" sqref="I3"/>
    </sheetView>
  </sheetViews>
  <sheetFormatPr defaultRowHeight="14.4" x14ac:dyDescent="0.3"/>
  <cols>
    <col min="1" max="1" width="26" bestFit="1" customWidth="1"/>
    <col min="2" max="8" width="5.6640625" customWidth="1"/>
  </cols>
  <sheetData>
    <row r="3" spans="1:15" ht="174" customHeight="1" x14ac:dyDescent="0.3">
      <c r="B3" s="9" t="s">
        <v>91</v>
      </c>
      <c r="C3" s="9" t="s">
        <v>313</v>
      </c>
      <c r="D3" s="9" t="s">
        <v>317</v>
      </c>
      <c r="E3" s="9" t="s">
        <v>79</v>
      </c>
      <c r="F3" s="9" t="s">
        <v>80</v>
      </c>
      <c r="G3" s="9" t="s">
        <v>318</v>
      </c>
      <c r="H3" s="9" t="s">
        <v>319</v>
      </c>
      <c r="J3" s="9" t="s">
        <v>148</v>
      </c>
      <c r="K3" s="9" t="s">
        <v>149</v>
      </c>
      <c r="L3" s="12" t="s">
        <v>150</v>
      </c>
      <c r="M3" s="12" t="s">
        <v>151</v>
      </c>
      <c r="N3" s="12" t="s">
        <v>152</v>
      </c>
    </row>
    <row r="4" spans="1:15" x14ac:dyDescent="0.3">
      <c r="A4" t="s">
        <v>296</v>
      </c>
      <c r="B4" s="8"/>
      <c r="C4" s="8"/>
      <c r="D4" s="8"/>
      <c r="E4" s="8"/>
      <c r="F4" s="8"/>
      <c r="G4" s="8">
        <f>IF(O4=5,1,0)</f>
        <v>1</v>
      </c>
      <c r="H4" s="8"/>
      <c r="J4" s="10">
        <v>1</v>
      </c>
      <c r="K4" s="10">
        <v>1</v>
      </c>
      <c r="L4" s="10">
        <v>1</v>
      </c>
      <c r="M4" s="10">
        <v>1</v>
      </c>
      <c r="N4" s="10">
        <v>1</v>
      </c>
      <c r="O4">
        <f>SUM(J4:N4)</f>
        <v>5</v>
      </c>
    </row>
    <row r="5" spans="1:15" x14ac:dyDescent="0.3">
      <c r="A5" t="s">
        <v>297</v>
      </c>
      <c r="B5" s="8"/>
      <c r="C5" s="8"/>
      <c r="D5" s="8"/>
      <c r="E5" s="8"/>
      <c r="F5" s="8"/>
      <c r="G5" s="8">
        <f>IF(O5=5,1,0)</f>
        <v>1</v>
      </c>
      <c r="H5" s="8"/>
      <c r="J5" s="10">
        <v>1</v>
      </c>
      <c r="K5" s="10">
        <v>1</v>
      </c>
      <c r="L5" s="10">
        <v>1</v>
      </c>
      <c r="M5" s="10">
        <v>1</v>
      </c>
      <c r="N5" s="10">
        <v>1</v>
      </c>
      <c r="O5">
        <f t="shared" ref="O5:O20" si="0">SUM(J5:N5)</f>
        <v>5</v>
      </c>
    </row>
    <row r="6" spans="1:15" x14ac:dyDescent="0.3">
      <c r="A6" t="s">
        <v>298</v>
      </c>
      <c r="B6" s="8"/>
      <c r="C6" s="8"/>
      <c r="D6" s="8"/>
      <c r="E6" s="8"/>
      <c r="F6" s="8"/>
      <c r="G6" s="8"/>
      <c r="H6" s="8">
        <f>IF(O6=5,1,0)</f>
        <v>1</v>
      </c>
      <c r="J6" s="10">
        <v>1</v>
      </c>
      <c r="K6" s="10">
        <v>1</v>
      </c>
      <c r="L6" s="10">
        <v>1</v>
      </c>
      <c r="M6" s="10">
        <v>1</v>
      </c>
      <c r="N6" s="10">
        <v>1</v>
      </c>
      <c r="O6">
        <f t="shared" si="0"/>
        <v>5</v>
      </c>
    </row>
    <row r="7" spans="1:15" x14ac:dyDescent="0.3">
      <c r="A7" t="s">
        <v>299</v>
      </c>
      <c r="B7" s="8"/>
      <c r="C7" s="8"/>
      <c r="D7" s="8"/>
      <c r="E7" s="8">
        <f>IF(O7=5,1,0)</f>
        <v>1</v>
      </c>
      <c r="F7" s="8"/>
      <c r="G7" s="8"/>
      <c r="H7" s="8"/>
      <c r="J7" s="10">
        <v>1</v>
      </c>
      <c r="K7" s="10">
        <v>1</v>
      </c>
      <c r="L7" s="10">
        <v>1</v>
      </c>
      <c r="M7" s="10">
        <v>1</v>
      </c>
      <c r="N7" s="10">
        <v>1</v>
      </c>
      <c r="O7">
        <f t="shared" si="0"/>
        <v>5</v>
      </c>
    </row>
    <row r="8" spans="1:15" x14ac:dyDescent="0.3">
      <c r="A8" t="s">
        <v>300</v>
      </c>
      <c r="B8" s="8">
        <f>IF(O8=5,1,0)</f>
        <v>1</v>
      </c>
      <c r="C8" s="8"/>
      <c r="D8" s="8"/>
      <c r="E8" s="8"/>
      <c r="F8" s="8"/>
      <c r="G8" s="8"/>
      <c r="H8" s="8"/>
      <c r="J8" s="10">
        <v>1</v>
      </c>
      <c r="K8" s="10">
        <v>1</v>
      </c>
      <c r="L8" s="10">
        <v>1</v>
      </c>
      <c r="M8" s="10">
        <v>1</v>
      </c>
      <c r="N8" s="10">
        <v>1</v>
      </c>
      <c r="O8">
        <f t="shared" si="0"/>
        <v>5</v>
      </c>
    </row>
    <row r="9" spans="1:15" x14ac:dyDescent="0.3">
      <c r="A9" t="s">
        <v>301</v>
      </c>
      <c r="B9" s="8">
        <f>IF(O9=5,1,0)</f>
        <v>1</v>
      </c>
      <c r="C9" s="8"/>
      <c r="D9" s="8"/>
      <c r="E9" s="8"/>
      <c r="F9" s="8"/>
      <c r="G9" s="8"/>
      <c r="H9" s="8"/>
      <c r="J9" s="10">
        <v>1</v>
      </c>
      <c r="K9" s="10">
        <v>1</v>
      </c>
      <c r="L9" s="10">
        <v>1</v>
      </c>
      <c r="M9" s="10">
        <v>1</v>
      </c>
      <c r="N9" s="10">
        <v>1</v>
      </c>
      <c r="O9">
        <f t="shared" si="0"/>
        <v>5</v>
      </c>
    </row>
    <row r="10" spans="1:15" x14ac:dyDescent="0.3">
      <c r="A10" t="s">
        <v>302</v>
      </c>
      <c r="B10" s="8"/>
      <c r="C10" s="8">
        <f>IF(O10=5,1,0)</f>
        <v>1</v>
      </c>
      <c r="D10" s="8"/>
      <c r="E10" s="8"/>
      <c r="F10" s="8"/>
      <c r="G10" s="8"/>
      <c r="H10" s="8"/>
      <c r="J10" s="10">
        <v>1</v>
      </c>
      <c r="K10" s="10">
        <v>1</v>
      </c>
      <c r="L10" s="10">
        <v>1</v>
      </c>
      <c r="M10" s="10">
        <v>1</v>
      </c>
      <c r="N10" s="10">
        <v>1</v>
      </c>
      <c r="O10">
        <f t="shared" si="0"/>
        <v>5</v>
      </c>
    </row>
    <row r="11" spans="1:15" x14ac:dyDescent="0.3">
      <c r="A11" t="s">
        <v>303</v>
      </c>
      <c r="B11" s="8"/>
      <c r="C11" s="8"/>
      <c r="D11" s="8"/>
      <c r="E11" s="8"/>
      <c r="F11" s="8"/>
      <c r="G11" s="8"/>
      <c r="H11" s="8">
        <f>IF(O11=5,1,0)</f>
        <v>1</v>
      </c>
      <c r="J11" s="10">
        <v>1</v>
      </c>
      <c r="K11" s="10">
        <v>1</v>
      </c>
      <c r="L11" s="10">
        <v>1</v>
      </c>
      <c r="M11" s="10">
        <v>1</v>
      </c>
      <c r="N11" s="10">
        <v>1</v>
      </c>
      <c r="O11">
        <f t="shared" si="0"/>
        <v>5</v>
      </c>
    </row>
    <row r="12" spans="1:15" x14ac:dyDescent="0.3">
      <c r="A12" t="s">
        <v>304</v>
      </c>
      <c r="B12" s="8"/>
      <c r="C12" s="8"/>
      <c r="D12" s="8">
        <f>IF(O12=5,1,0)</f>
        <v>1</v>
      </c>
      <c r="E12" s="8"/>
      <c r="F12" s="8"/>
      <c r="G12" s="8"/>
      <c r="H12" s="8"/>
      <c r="J12" s="10">
        <v>1</v>
      </c>
      <c r="K12" s="10">
        <v>1</v>
      </c>
      <c r="L12" s="10">
        <v>1</v>
      </c>
      <c r="M12" s="10">
        <v>1</v>
      </c>
      <c r="N12" s="10">
        <v>1</v>
      </c>
      <c r="O12">
        <f t="shared" si="0"/>
        <v>5</v>
      </c>
    </row>
    <row r="13" spans="1:15" x14ac:dyDescent="0.3">
      <c r="A13" t="s">
        <v>305</v>
      </c>
      <c r="B13" s="8"/>
      <c r="C13" s="8"/>
      <c r="D13" s="8"/>
      <c r="E13" s="8"/>
      <c r="F13" s="8"/>
      <c r="G13" s="8"/>
      <c r="H13" s="8">
        <f>IF(O13=5,1,0)</f>
        <v>1</v>
      </c>
      <c r="J13" s="10">
        <v>1</v>
      </c>
      <c r="K13" s="10">
        <v>1</v>
      </c>
      <c r="L13" s="10">
        <v>1</v>
      </c>
      <c r="M13" s="10">
        <v>1</v>
      </c>
      <c r="N13" s="10">
        <v>1</v>
      </c>
      <c r="O13">
        <f t="shared" si="0"/>
        <v>5</v>
      </c>
    </row>
    <row r="14" spans="1:15" x14ac:dyDescent="0.3">
      <c r="A14" t="s">
        <v>306</v>
      </c>
      <c r="B14" s="8"/>
      <c r="C14" s="8"/>
      <c r="D14" s="8"/>
      <c r="E14" s="8"/>
      <c r="F14" s="8"/>
      <c r="G14" s="8"/>
      <c r="H14" s="8">
        <f>IF(O14=5,1,0)</f>
        <v>1</v>
      </c>
      <c r="J14" s="10">
        <v>1</v>
      </c>
      <c r="K14" s="10">
        <v>1</v>
      </c>
      <c r="L14" s="10">
        <v>1</v>
      </c>
      <c r="M14" s="10">
        <v>1</v>
      </c>
      <c r="N14" s="10">
        <v>1</v>
      </c>
      <c r="O14">
        <f t="shared" si="0"/>
        <v>5</v>
      </c>
    </row>
    <row r="15" spans="1:15" x14ac:dyDescent="0.3">
      <c r="A15" t="s">
        <v>307</v>
      </c>
      <c r="B15" s="8"/>
      <c r="C15" s="8"/>
      <c r="D15" s="8"/>
      <c r="E15" s="8"/>
      <c r="F15" s="8"/>
      <c r="G15" s="8"/>
      <c r="H15" s="8">
        <f>IF(O15=5,1,0)</f>
        <v>1</v>
      </c>
      <c r="J15" s="10">
        <v>1</v>
      </c>
      <c r="K15" s="10">
        <v>1</v>
      </c>
      <c r="L15" s="10">
        <v>1</v>
      </c>
      <c r="M15" s="10">
        <v>1</v>
      </c>
      <c r="N15" s="10">
        <v>1</v>
      </c>
      <c r="O15">
        <f t="shared" si="0"/>
        <v>5</v>
      </c>
    </row>
    <row r="16" spans="1:15" x14ac:dyDescent="0.3">
      <c r="A16" t="s">
        <v>308</v>
      </c>
      <c r="B16" s="8"/>
      <c r="C16" s="8"/>
      <c r="D16" s="8"/>
      <c r="E16" s="8"/>
      <c r="F16" s="8">
        <f>IF(O16=5,1,0)</f>
        <v>1</v>
      </c>
      <c r="G16" s="8"/>
      <c r="H16" s="8"/>
      <c r="J16" s="10">
        <v>1</v>
      </c>
      <c r="K16" s="10">
        <v>1</v>
      </c>
      <c r="L16" s="10">
        <v>1</v>
      </c>
      <c r="M16" s="10">
        <v>1</v>
      </c>
      <c r="N16" s="10">
        <v>1</v>
      </c>
      <c r="O16">
        <f t="shared" si="0"/>
        <v>5</v>
      </c>
    </row>
    <row r="17" spans="1:15" x14ac:dyDescent="0.3">
      <c r="A17" t="s">
        <v>309</v>
      </c>
      <c r="B17" s="8"/>
      <c r="C17" s="8"/>
      <c r="D17" s="8"/>
      <c r="E17" s="8"/>
      <c r="F17" s="8"/>
      <c r="G17" s="8">
        <f>IF(O17=5,1,0)</f>
        <v>1</v>
      </c>
      <c r="H17" s="8"/>
      <c r="J17" s="10">
        <v>1</v>
      </c>
      <c r="K17" s="10">
        <v>1</v>
      </c>
      <c r="L17" s="10">
        <v>1</v>
      </c>
      <c r="M17" s="10">
        <v>1</v>
      </c>
      <c r="N17" s="10">
        <v>1</v>
      </c>
      <c r="O17">
        <f t="shared" si="0"/>
        <v>5</v>
      </c>
    </row>
    <row r="18" spans="1:15" x14ac:dyDescent="0.3">
      <c r="A18" t="s">
        <v>310</v>
      </c>
      <c r="B18" s="8"/>
      <c r="C18" s="8"/>
      <c r="D18" s="8"/>
      <c r="E18" s="8"/>
      <c r="F18" s="8">
        <f>IF(O18=5,1,0)</f>
        <v>1</v>
      </c>
      <c r="G18" s="8"/>
      <c r="H18" s="8"/>
      <c r="J18" s="10">
        <v>1</v>
      </c>
      <c r="K18" s="10">
        <v>1</v>
      </c>
      <c r="L18" s="10">
        <v>1</v>
      </c>
      <c r="M18" s="10">
        <v>1</v>
      </c>
      <c r="N18" s="10">
        <v>1</v>
      </c>
      <c r="O18">
        <f t="shared" si="0"/>
        <v>5</v>
      </c>
    </row>
    <row r="19" spans="1:15" x14ac:dyDescent="0.3">
      <c r="A19" t="s">
        <v>311</v>
      </c>
      <c r="B19" s="8"/>
      <c r="C19" s="8"/>
      <c r="D19" s="8"/>
      <c r="E19" s="8"/>
      <c r="F19" s="8"/>
      <c r="G19" s="8"/>
      <c r="H19" s="8">
        <f>IF(O19=5,1,0)</f>
        <v>1</v>
      </c>
      <c r="J19" s="10">
        <v>1</v>
      </c>
      <c r="K19" s="10">
        <v>1</v>
      </c>
      <c r="L19" s="10">
        <v>1</v>
      </c>
      <c r="M19" s="10">
        <v>1</v>
      </c>
      <c r="N19" s="10">
        <v>1</v>
      </c>
      <c r="O19">
        <f t="shared" si="0"/>
        <v>5</v>
      </c>
    </row>
    <row r="20" spans="1:15" x14ac:dyDescent="0.3">
      <c r="A20" t="s">
        <v>312</v>
      </c>
      <c r="B20" s="8"/>
      <c r="C20" s="8"/>
      <c r="D20" s="8"/>
      <c r="E20" s="8"/>
      <c r="F20" s="8"/>
      <c r="G20" s="8"/>
      <c r="H20" s="8">
        <f>IF(O20=5,1,0)</f>
        <v>1</v>
      </c>
      <c r="J20" s="10">
        <v>1</v>
      </c>
      <c r="K20" s="10">
        <v>1</v>
      </c>
      <c r="L20" s="10">
        <v>1</v>
      </c>
      <c r="M20" s="10">
        <v>1</v>
      </c>
      <c r="N20" s="10">
        <v>1</v>
      </c>
      <c r="O20">
        <f t="shared" si="0"/>
        <v>5</v>
      </c>
    </row>
    <row r="23" spans="1:15" x14ac:dyDescent="0.3">
      <c r="A23" t="s">
        <v>98</v>
      </c>
      <c r="B23">
        <f>SUM(B4:B20)</f>
        <v>2</v>
      </c>
    </row>
    <row r="24" spans="1:15" x14ac:dyDescent="0.3">
      <c r="A24" t="s">
        <v>99</v>
      </c>
      <c r="B24">
        <f>SUM(C4:C20)</f>
        <v>1</v>
      </c>
    </row>
    <row r="25" spans="1:15" x14ac:dyDescent="0.3">
      <c r="A25" t="s">
        <v>100</v>
      </c>
      <c r="B25">
        <f>SUM(D4:D20)</f>
        <v>1</v>
      </c>
    </row>
    <row r="26" spans="1:15" x14ac:dyDescent="0.3">
      <c r="A26" t="s">
        <v>101</v>
      </c>
      <c r="B26">
        <f>SUM(E4:E20)</f>
        <v>1</v>
      </c>
    </row>
    <row r="27" spans="1:15" x14ac:dyDescent="0.3">
      <c r="A27" t="s">
        <v>102</v>
      </c>
      <c r="B27">
        <f>SUM(F5:F21)</f>
        <v>2</v>
      </c>
    </row>
    <row r="28" spans="1:15" x14ac:dyDescent="0.3">
      <c r="A28" t="s">
        <v>316</v>
      </c>
      <c r="B28">
        <f>SUM(G4:G20)</f>
        <v>3</v>
      </c>
    </row>
    <row r="29" spans="1:15" x14ac:dyDescent="0.3">
      <c r="A29" t="s">
        <v>104</v>
      </c>
      <c r="B29">
        <f>SUM(H5:H21)</f>
        <v>7</v>
      </c>
    </row>
    <row r="31" spans="1:15" x14ac:dyDescent="0.3">
      <c r="A31" t="s">
        <v>105</v>
      </c>
      <c r="B31">
        <f>SUM(B23:B30)</f>
        <v>17</v>
      </c>
    </row>
  </sheetData>
  <conditionalFormatting sqref="B4:H20">
    <cfRule type="cellIs" dxfId="71" priority="1" operator="lessThan">
      <formula>$J$6-1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31"/>
  <sheetViews>
    <sheetView workbookViewId="0">
      <selection activeCell="J3" sqref="J3"/>
    </sheetView>
  </sheetViews>
  <sheetFormatPr defaultRowHeight="14.4" x14ac:dyDescent="0.3"/>
  <cols>
    <col min="1" max="1" width="26" bestFit="1" customWidth="1"/>
    <col min="2" max="8" width="5.6640625" customWidth="1"/>
  </cols>
  <sheetData>
    <row r="3" spans="1:17" ht="112.2" x14ac:dyDescent="0.3">
      <c r="B3" s="9" t="s">
        <v>91</v>
      </c>
      <c r="C3" s="9" t="s">
        <v>313</v>
      </c>
      <c r="D3" s="9" t="s">
        <v>317</v>
      </c>
      <c r="E3" s="9" t="s">
        <v>79</v>
      </c>
      <c r="F3" s="9" t="s">
        <v>80</v>
      </c>
      <c r="G3" s="9" t="s">
        <v>318</v>
      </c>
      <c r="H3" s="9" t="s">
        <v>319</v>
      </c>
      <c r="J3" s="9" t="s">
        <v>153</v>
      </c>
      <c r="K3" s="9" t="s">
        <v>154</v>
      </c>
      <c r="L3" s="9" t="s">
        <v>156</v>
      </c>
      <c r="M3" s="9" t="s">
        <v>155</v>
      </c>
      <c r="N3" s="9" t="s">
        <v>157</v>
      </c>
      <c r="O3" s="9" t="s">
        <v>159</v>
      </c>
      <c r="P3" s="9" t="s">
        <v>158</v>
      </c>
    </row>
    <row r="4" spans="1:17" x14ac:dyDescent="0.3">
      <c r="A4" t="s">
        <v>296</v>
      </c>
      <c r="B4" s="8"/>
      <c r="C4" s="8"/>
      <c r="D4" s="8"/>
      <c r="E4" s="8"/>
      <c r="F4" s="8"/>
      <c r="G4" s="8">
        <f>IF(Q4=7,1,0)</f>
        <v>1</v>
      </c>
      <c r="H4" s="8"/>
      <c r="J4" s="10">
        <v>1</v>
      </c>
      <c r="K4" s="10">
        <v>1</v>
      </c>
      <c r="L4" s="10">
        <v>1</v>
      </c>
      <c r="M4" s="10">
        <v>1</v>
      </c>
      <c r="N4" s="10">
        <v>1</v>
      </c>
      <c r="O4" s="10">
        <v>1</v>
      </c>
      <c r="P4" s="10">
        <v>1</v>
      </c>
      <c r="Q4">
        <f>SUM(J4:P4)</f>
        <v>7</v>
      </c>
    </row>
    <row r="5" spans="1:17" x14ac:dyDescent="0.3">
      <c r="A5" t="s">
        <v>297</v>
      </c>
      <c r="B5" s="8"/>
      <c r="C5" s="8"/>
      <c r="D5" s="8"/>
      <c r="E5" s="8"/>
      <c r="F5" s="8"/>
      <c r="G5" s="8">
        <f>IF(Q5=7,1,0)</f>
        <v>1</v>
      </c>
      <c r="H5" s="8"/>
      <c r="J5" s="10">
        <v>1</v>
      </c>
      <c r="K5" s="10">
        <v>1</v>
      </c>
      <c r="L5" s="10">
        <v>1</v>
      </c>
      <c r="M5" s="10">
        <v>1</v>
      </c>
      <c r="N5" s="10">
        <v>1</v>
      </c>
      <c r="O5" s="10">
        <v>1</v>
      </c>
      <c r="P5" s="10">
        <v>1</v>
      </c>
      <c r="Q5">
        <f t="shared" ref="Q5:Q20" si="0">SUM(J5:P5)</f>
        <v>7</v>
      </c>
    </row>
    <row r="6" spans="1:17" x14ac:dyDescent="0.3">
      <c r="A6" t="s">
        <v>298</v>
      </c>
      <c r="B6" s="8"/>
      <c r="C6" s="8"/>
      <c r="D6" s="8"/>
      <c r="E6" s="8"/>
      <c r="F6" s="8"/>
      <c r="G6" s="8"/>
      <c r="H6" s="8">
        <f>IF(Q6=7,1,0)</f>
        <v>1</v>
      </c>
      <c r="J6" s="10">
        <v>1</v>
      </c>
      <c r="K6" s="10">
        <v>1</v>
      </c>
      <c r="L6" s="10">
        <v>1</v>
      </c>
      <c r="M6" s="10">
        <v>1</v>
      </c>
      <c r="N6" s="10">
        <v>1</v>
      </c>
      <c r="O6" s="10">
        <v>1</v>
      </c>
      <c r="P6" s="10">
        <v>1</v>
      </c>
      <c r="Q6">
        <f t="shared" si="0"/>
        <v>7</v>
      </c>
    </row>
    <row r="7" spans="1:17" x14ac:dyDescent="0.3">
      <c r="A7" t="s">
        <v>299</v>
      </c>
      <c r="B7" s="8"/>
      <c r="C7" s="8"/>
      <c r="D7" s="8"/>
      <c r="E7" s="8">
        <f>IF(Q7=7,1,0)</f>
        <v>1</v>
      </c>
      <c r="F7" s="8"/>
      <c r="G7" s="8"/>
      <c r="H7" s="8"/>
      <c r="J7" s="10">
        <v>1</v>
      </c>
      <c r="K7" s="10">
        <v>1</v>
      </c>
      <c r="L7" s="10">
        <v>1</v>
      </c>
      <c r="M7" s="10">
        <v>1</v>
      </c>
      <c r="N7" s="10">
        <v>1</v>
      </c>
      <c r="O7" s="10">
        <v>1</v>
      </c>
      <c r="P7" s="10">
        <v>1</v>
      </c>
      <c r="Q7">
        <f t="shared" si="0"/>
        <v>7</v>
      </c>
    </row>
    <row r="8" spans="1:17" x14ac:dyDescent="0.3">
      <c r="A8" t="s">
        <v>300</v>
      </c>
      <c r="B8" s="8" t="s">
        <v>146</v>
      </c>
      <c r="C8" s="8"/>
      <c r="D8" s="8"/>
      <c r="E8" s="8"/>
      <c r="F8" s="8"/>
      <c r="G8" s="8"/>
      <c r="H8" s="8"/>
      <c r="J8" s="8" t="s">
        <v>146</v>
      </c>
      <c r="K8" s="8" t="s">
        <v>146</v>
      </c>
      <c r="L8" s="8" t="s">
        <v>146</v>
      </c>
      <c r="M8" s="8" t="s">
        <v>146</v>
      </c>
      <c r="N8" s="8" t="s">
        <v>146</v>
      </c>
      <c r="O8" s="8" t="s">
        <v>146</v>
      </c>
      <c r="P8" s="8" t="s">
        <v>146</v>
      </c>
    </row>
    <row r="9" spans="1:17" x14ac:dyDescent="0.3">
      <c r="A9" t="s">
        <v>301</v>
      </c>
      <c r="B9" s="8" t="s">
        <v>146</v>
      </c>
      <c r="C9" s="8"/>
      <c r="D9" s="8"/>
      <c r="E9" s="8"/>
      <c r="F9" s="8"/>
      <c r="G9" s="8"/>
      <c r="H9" s="8"/>
      <c r="J9" s="8" t="s">
        <v>146</v>
      </c>
      <c r="K9" s="8" t="s">
        <v>146</v>
      </c>
      <c r="L9" s="8" t="s">
        <v>146</v>
      </c>
      <c r="M9" s="8" t="s">
        <v>146</v>
      </c>
      <c r="N9" s="8" t="s">
        <v>146</v>
      </c>
      <c r="O9" s="8" t="s">
        <v>146</v>
      </c>
      <c r="P9" s="8" t="s">
        <v>146</v>
      </c>
    </row>
    <row r="10" spans="1:17" x14ac:dyDescent="0.3">
      <c r="A10" t="s">
        <v>302</v>
      </c>
      <c r="B10" s="8"/>
      <c r="C10" s="8">
        <f>IF(Q10=7,1,0)</f>
        <v>1</v>
      </c>
      <c r="D10" s="8"/>
      <c r="E10" s="8"/>
      <c r="F10" s="8"/>
      <c r="G10" s="8"/>
      <c r="H10" s="8"/>
      <c r="J10" s="10">
        <v>1</v>
      </c>
      <c r="K10" s="10">
        <v>1</v>
      </c>
      <c r="L10" s="10">
        <v>1</v>
      </c>
      <c r="M10" s="10">
        <v>1</v>
      </c>
      <c r="N10" s="10">
        <v>1</v>
      </c>
      <c r="O10" s="10">
        <v>1</v>
      </c>
      <c r="P10" s="10">
        <v>1</v>
      </c>
      <c r="Q10">
        <f t="shared" si="0"/>
        <v>7</v>
      </c>
    </row>
    <row r="11" spans="1:17" x14ac:dyDescent="0.3">
      <c r="A11" t="s">
        <v>303</v>
      </c>
      <c r="B11" s="8"/>
      <c r="C11" s="8"/>
      <c r="D11" s="8"/>
      <c r="E11" s="8"/>
      <c r="F11" s="8"/>
      <c r="G11" s="8"/>
      <c r="H11" s="8">
        <f>IF(Q11=7,1,0)</f>
        <v>1</v>
      </c>
      <c r="J11" s="10">
        <v>1</v>
      </c>
      <c r="K11" s="10">
        <v>1</v>
      </c>
      <c r="L11" s="10">
        <v>1</v>
      </c>
      <c r="M11" s="10">
        <v>1</v>
      </c>
      <c r="N11" s="10">
        <v>1</v>
      </c>
      <c r="O11" s="10">
        <v>1</v>
      </c>
      <c r="P11" s="10">
        <v>1</v>
      </c>
      <c r="Q11">
        <f t="shared" si="0"/>
        <v>7</v>
      </c>
    </row>
    <row r="12" spans="1:17" x14ac:dyDescent="0.3">
      <c r="A12" t="s">
        <v>304</v>
      </c>
      <c r="B12" s="8"/>
      <c r="C12" s="8"/>
      <c r="D12" s="8">
        <f>IF(Q12=7,1,0)</f>
        <v>1</v>
      </c>
      <c r="E12" s="8"/>
      <c r="F12" s="8"/>
      <c r="G12" s="8"/>
      <c r="H12" s="8"/>
      <c r="J12" s="10">
        <v>1</v>
      </c>
      <c r="K12" s="10">
        <v>1</v>
      </c>
      <c r="L12" s="10">
        <v>1</v>
      </c>
      <c r="M12" s="10">
        <v>1</v>
      </c>
      <c r="N12" s="10">
        <v>1</v>
      </c>
      <c r="O12" s="10">
        <v>1</v>
      </c>
      <c r="P12" s="10">
        <v>1</v>
      </c>
      <c r="Q12">
        <f t="shared" si="0"/>
        <v>7</v>
      </c>
    </row>
    <row r="13" spans="1:17" x14ac:dyDescent="0.3">
      <c r="A13" t="s">
        <v>305</v>
      </c>
      <c r="B13" s="8"/>
      <c r="C13" s="8"/>
      <c r="D13" s="8"/>
      <c r="E13" s="8"/>
      <c r="F13" s="8"/>
      <c r="G13" s="8"/>
      <c r="H13" s="8">
        <f>IF(Q13=7,1,0)</f>
        <v>1</v>
      </c>
      <c r="J13" s="10">
        <v>1</v>
      </c>
      <c r="K13" s="10">
        <v>1</v>
      </c>
      <c r="L13" s="10">
        <v>1</v>
      </c>
      <c r="M13" s="10">
        <v>1</v>
      </c>
      <c r="N13" s="10">
        <v>1</v>
      </c>
      <c r="O13" s="10">
        <v>1</v>
      </c>
      <c r="P13" s="10">
        <v>1</v>
      </c>
      <c r="Q13">
        <f t="shared" si="0"/>
        <v>7</v>
      </c>
    </row>
    <row r="14" spans="1:17" x14ac:dyDescent="0.3">
      <c r="A14" t="s">
        <v>306</v>
      </c>
      <c r="B14" s="8"/>
      <c r="C14" s="8"/>
      <c r="D14" s="8"/>
      <c r="E14" s="8"/>
      <c r="F14" s="8"/>
      <c r="G14" s="8"/>
      <c r="H14" s="8">
        <f>IF(Q14=7,1,0)</f>
        <v>1</v>
      </c>
      <c r="J14" s="10">
        <v>1</v>
      </c>
      <c r="K14" s="10">
        <v>1</v>
      </c>
      <c r="L14" s="10">
        <v>1</v>
      </c>
      <c r="M14" s="10">
        <v>1</v>
      </c>
      <c r="N14" s="10">
        <v>1</v>
      </c>
      <c r="O14" s="10">
        <v>1</v>
      </c>
      <c r="P14" s="10">
        <v>1</v>
      </c>
      <c r="Q14">
        <f t="shared" si="0"/>
        <v>7</v>
      </c>
    </row>
    <row r="15" spans="1:17" x14ac:dyDescent="0.3">
      <c r="A15" t="s">
        <v>307</v>
      </c>
      <c r="B15" s="8"/>
      <c r="C15" s="8"/>
      <c r="D15" s="8"/>
      <c r="E15" s="8"/>
      <c r="F15" s="8"/>
      <c r="G15" s="8"/>
      <c r="H15" s="8">
        <f>IF(Q15=7,1,0)</f>
        <v>1</v>
      </c>
      <c r="J15" s="10">
        <v>1</v>
      </c>
      <c r="K15" s="10">
        <v>1</v>
      </c>
      <c r="L15" s="10">
        <v>1</v>
      </c>
      <c r="M15" s="10">
        <v>1</v>
      </c>
      <c r="N15" s="10">
        <v>1</v>
      </c>
      <c r="O15" s="10">
        <v>1</v>
      </c>
      <c r="P15" s="10">
        <v>1</v>
      </c>
      <c r="Q15">
        <f t="shared" si="0"/>
        <v>7</v>
      </c>
    </row>
    <row r="16" spans="1:17" x14ac:dyDescent="0.3">
      <c r="A16" t="s">
        <v>308</v>
      </c>
      <c r="B16" s="8"/>
      <c r="C16" s="8"/>
      <c r="D16" s="8"/>
      <c r="E16" s="8"/>
      <c r="F16" s="8">
        <f>IF(Q16=7,1,0)</f>
        <v>1</v>
      </c>
      <c r="G16" s="8"/>
      <c r="H16" s="8"/>
      <c r="J16" s="10">
        <v>1</v>
      </c>
      <c r="K16" s="10">
        <v>1</v>
      </c>
      <c r="L16" s="10">
        <v>1</v>
      </c>
      <c r="M16" s="10">
        <v>1</v>
      </c>
      <c r="N16" s="10">
        <v>1</v>
      </c>
      <c r="O16" s="10">
        <v>1</v>
      </c>
      <c r="P16" s="10">
        <v>1</v>
      </c>
      <c r="Q16">
        <f t="shared" si="0"/>
        <v>7</v>
      </c>
    </row>
    <row r="17" spans="1:17" x14ac:dyDescent="0.3">
      <c r="A17" t="s">
        <v>309</v>
      </c>
      <c r="B17" s="8"/>
      <c r="C17" s="8"/>
      <c r="D17" s="8"/>
      <c r="E17" s="8"/>
      <c r="F17" s="8"/>
      <c r="G17" s="8">
        <f>IF(Q17=7,1,0)</f>
        <v>1</v>
      </c>
      <c r="H17" s="8"/>
      <c r="J17" s="10">
        <v>1</v>
      </c>
      <c r="K17" s="10">
        <v>1</v>
      </c>
      <c r="L17" s="10">
        <v>1</v>
      </c>
      <c r="M17" s="10">
        <v>1</v>
      </c>
      <c r="N17" s="10">
        <v>1</v>
      </c>
      <c r="O17" s="10">
        <v>1</v>
      </c>
      <c r="P17" s="10">
        <v>1</v>
      </c>
      <c r="Q17">
        <f t="shared" si="0"/>
        <v>7</v>
      </c>
    </row>
    <row r="18" spans="1:17" x14ac:dyDescent="0.3">
      <c r="A18" t="s">
        <v>310</v>
      </c>
      <c r="B18" s="8"/>
      <c r="C18" s="8"/>
      <c r="D18" s="8"/>
      <c r="E18" s="8"/>
      <c r="F18" s="8">
        <f>IF(Q18=7,1,0)</f>
        <v>1</v>
      </c>
      <c r="G18" s="8"/>
      <c r="H18" s="8"/>
      <c r="J18" s="10">
        <v>1</v>
      </c>
      <c r="K18" s="10">
        <v>1</v>
      </c>
      <c r="L18" s="10">
        <v>1</v>
      </c>
      <c r="M18" s="10">
        <v>1</v>
      </c>
      <c r="N18" s="10">
        <v>1</v>
      </c>
      <c r="O18" s="10">
        <v>1</v>
      </c>
      <c r="P18" s="10">
        <v>1</v>
      </c>
      <c r="Q18">
        <f t="shared" si="0"/>
        <v>7</v>
      </c>
    </row>
    <row r="19" spans="1:17" x14ac:dyDescent="0.3">
      <c r="A19" t="s">
        <v>311</v>
      </c>
      <c r="B19" s="8"/>
      <c r="C19" s="8"/>
      <c r="D19" s="8"/>
      <c r="E19" s="8"/>
      <c r="F19" s="8"/>
      <c r="G19" s="8"/>
      <c r="H19" s="8">
        <f>IF(Q19=7,1,0)</f>
        <v>1</v>
      </c>
      <c r="J19" s="10">
        <v>1</v>
      </c>
      <c r="K19" s="10">
        <v>1</v>
      </c>
      <c r="L19" s="10">
        <v>1</v>
      </c>
      <c r="M19" s="10">
        <v>1</v>
      </c>
      <c r="N19" s="10">
        <v>1</v>
      </c>
      <c r="O19" s="10">
        <v>1</v>
      </c>
      <c r="P19" s="10">
        <v>1</v>
      </c>
      <c r="Q19">
        <f t="shared" si="0"/>
        <v>7</v>
      </c>
    </row>
    <row r="20" spans="1:17" x14ac:dyDescent="0.3">
      <c r="A20" t="s">
        <v>312</v>
      </c>
      <c r="B20" s="8"/>
      <c r="C20" s="8"/>
      <c r="D20" s="8"/>
      <c r="E20" s="8"/>
      <c r="F20" s="8"/>
      <c r="G20" s="8"/>
      <c r="H20" s="8">
        <f>IF(Q20=7,1,0)</f>
        <v>1</v>
      </c>
      <c r="J20" s="10">
        <v>1</v>
      </c>
      <c r="K20" s="10">
        <v>1</v>
      </c>
      <c r="L20" s="10">
        <v>1</v>
      </c>
      <c r="M20" s="10">
        <v>1</v>
      </c>
      <c r="N20" s="10">
        <v>1</v>
      </c>
      <c r="O20" s="10">
        <v>1</v>
      </c>
      <c r="P20" s="10">
        <v>1</v>
      </c>
      <c r="Q20">
        <f t="shared" si="0"/>
        <v>7</v>
      </c>
    </row>
    <row r="23" spans="1:17" x14ac:dyDescent="0.3">
      <c r="A23" t="s">
        <v>98</v>
      </c>
      <c r="B23">
        <f>SUM(B4:B20)</f>
        <v>0</v>
      </c>
    </row>
    <row r="24" spans="1:17" x14ac:dyDescent="0.3">
      <c r="A24" t="s">
        <v>99</v>
      </c>
      <c r="B24">
        <f>SUM(C4:C20)</f>
        <v>1</v>
      </c>
    </row>
    <row r="25" spans="1:17" x14ac:dyDescent="0.3">
      <c r="A25" t="s">
        <v>100</v>
      </c>
      <c r="B25">
        <f>SUM(D4:D20)</f>
        <v>1</v>
      </c>
    </row>
    <row r="26" spans="1:17" x14ac:dyDescent="0.3">
      <c r="A26" t="s">
        <v>101</v>
      </c>
      <c r="B26">
        <f>SUM(E4:E20)</f>
        <v>1</v>
      </c>
    </row>
    <row r="27" spans="1:17" x14ac:dyDescent="0.3">
      <c r="A27" t="s">
        <v>102</v>
      </c>
      <c r="B27">
        <f>SUM(F5:F21)</f>
        <v>2</v>
      </c>
    </row>
    <row r="28" spans="1:17" x14ac:dyDescent="0.3">
      <c r="A28" t="s">
        <v>316</v>
      </c>
      <c r="B28">
        <f>SUM(G4:G20)</f>
        <v>3</v>
      </c>
    </row>
    <row r="29" spans="1:17" x14ac:dyDescent="0.3">
      <c r="A29" t="s">
        <v>104</v>
      </c>
      <c r="B29">
        <f>SUM(H5:H21)</f>
        <v>7</v>
      </c>
    </row>
    <row r="31" spans="1:17" x14ac:dyDescent="0.3">
      <c r="A31" t="s">
        <v>105</v>
      </c>
      <c r="B31">
        <f>SUM(B23:B30)</f>
        <v>15</v>
      </c>
    </row>
  </sheetData>
  <conditionalFormatting sqref="B4:H7 B10:H20 C8:H9">
    <cfRule type="cellIs" dxfId="70" priority="3" operator="lessThan">
      <formula>$J$6-1</formula>
    </cfRule>
  </conditionalFormatting>
  <conditionalFormatting sqref="B8:B9">
    <cfRule type="cellIs" dxfId="69" priority="2" operator="lessThan">
      <formula>$J$8-1</formula>
    </cfRule>
  </conditionalFormatting>
  <conditionalFormatting sqref="J8:P9">
    <cfRule type="cellIs" dxfId="68" priority="1" operator="lessThan">
      <formula>$J$8-1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B33"/>
  <sheetViews>
    <sheetView workbookViewId="0">
      <selection activeCell="X3" sqref="X3:X5"/>
    </sheetView>
  </sheetViews>
  <sheetFormatPr defaultRowHeight="14.4" x14ac:dyDescent="0.3"/>
  <cols>
    <col min="1" max="1" width="26" bestFit="1" customWidth="1"/>
    <col min="2" max="8" width="5.6640625" customWidth="1"/>
    <col min="10" max="13" width="5.6640625" customWidth="1"/>
    <col min="14" max="14" width="8.33203125" customWidth="1"/>
    <col min="15" max="15" width="15.33203125" customWidth="1"/>
    <col min="16" max="16" width="10.6640625" customWidth="1"/>
    <col min="17" max="17" width="8.33203125" customWidth="1"/>
    <col min="18" max="18" width="5.6640625" customWidth="1"/>
    <col min="19" max="19" width="10.6640625" customWidth="1"/>
    <col min="20" max="20" width="8.33203125" customWidth="1"/>
    <col min="21" max="21" width="10.6640625" customWidth="1"/>
    <col min="22" max="22" width="13.6640625" customWidth="1"/>
    <col min="23" max="23" width="8.33203125" customWidth="1"/>
    <col min="24" max="24" width="19" customWidth="1"/>
    <col min="25" max="25" width="5.6640625" customWidth="1"/>
    <col min="26" max="26" width="18.44140625" customWidth="1"/>
    <col min="27" max="27" width="8.33203125" customWidth="1"/>
  </cols>
  <sheetData>
    <row r="3" spans="1:28" ht="15" customHeight="1" x14ac:dyDescent="0.3">
      <c r="J3" s="31" t="s">
        <v>107</v>
      </c>
      <c r="K3" s="29" t="s">
        <v>161</v>
      </c>
      <c r="L3" s="29" t="s">
        <v>162</v>
      </c>
      <c r="M3" s="29" t="s">
        <v>163</v>
      </c>
      <c r="N3" s="29" t="s">
        <v>164</v>
      </c>
      <c r="O3" s="29" t="s">
        <v>106</v>
      </c>
      <c r="P3" s="29" t="s">
        <v>165</v>
      </c>
      <c r="Q3" s="29" t="s">
        <v>166</v>
      </c>
      <c r="R3" s="31" t="s">
        <v>348</v>
      </c>
      <c r="S3" s="29" t="s">
        <v>167</v>
      </c>
      <c r="T3" s="29" t="s">
        <v>168</v>
      </c>
      <c r="U3" s="29" t="s">
        <v>169</v>
      </c>
      <c r="V3" s="29" t="s">
        <v>349</v>
      </c>
      <c r="W3" s="29" t="s">
        <v>170</v>
      </c>
      <c r="X3" s="29" t="s">
        <v>350</v>
      </c>
      <c r="Y3" s="31" t="s">
        <v>160</v>
      </c>
      <c r="Z3" s="29" t="s">
        <v>171</v>
      </c>
      <c r="AA3" s="29" t="s">
        <v>172</v>
      </c>
    </row>
    <row r="4" spans="1:28" x14ac:dyDescent="0.3">
      <c r="J4" s="31"/>
      <c r="K4" s="29"/>
      <c r="L4" s="29"/>
      <c r="M4" s="29"/>
      <c r="N4" s="29"/>
      <c r="O4" s="29"/>
      <c r="P4" s="29"/>
      <c r="Q4" s="29"/>
      <c r="R4" s="31"/>
      <c r="S4" s="29"/>
      <c r="T4" s="29"/>
      <c r="U4" s="29"/>
      <c r="V4" s="29"/>
      <c r="W4" s="29"/>
      <c r="X4" s="29"/>
      <c r="Y4" s="31"/>
      <c r="Z4" s="29"/>
      <c r="AA4" s="29"/>
    </row>
    <row r="5" spans="1:28" ht="103.8" x14ac:dyDescent="0.3">
      <c r="B5" s="9" t="s">
        <v>91</v>
      </c>
      <c r="C5" s="9" t="s">
        <v>313</v>
      </c>
      <c r="D5" s="9" t="s">
        <v>317</v>
      </c>
      <c r="E5" s="9" t="s">
        <v>79</v>
      </c>
      <c r="F5" s="9" t="s">
        <v>80</v>
      </c>
      <c r="G5" s="9" t="s">
        <v>318</v>
      </c>
      <c r="H5" s="9" t="s">
        <v>319</v>
      </c>
      <c r="J5" s="31"/>
      <c r="K5" s="33"/>
      <c r="L5" s="33"/>
      <c r="M5" s="33"/>
      <c r="N5" s="29"/>
      <c r="O5" s="29"/>
      <c r="P5" s="29"/>
      <c r="Q5" s="29"/>
      <c r="R5" s="31"/>
      <c r="S5" s="29"/>
      <c r="T5" s="29"/>
      <c r="U5" s="29"/>
      <c r="V5" s="29"/>
      <c r="W5" s="29"/>
      <c r="X5" s="29"/>
      <c r="Y5" s="31"/>
      <c r="Z5" s="29"/>
      <c r="AA5" s="29"/>
    </row>
    <row r="6" spans="1:28" x14ac:dyDescent="0.3">
      <c r="A6" t="s">
        <v>296</v>
      </c>
      <c r="B6" s="8"/>
      <c r="C6" s="8"/>
      <c r="D6" s="8"/>
      <c r="E6" s="8"/>
      <c r="F6" s="8"/>
      <c r="G6" s="8">
        <f>IF(AB6=18,1,0)</f>
        <v>1</v>
      </c>
      <c r="H6" s="8"/>
      <c r="J6" s="24">
        <v>1</v>
      </c>
      <c r="K6" s="10">
        <v>1</v>
      </c>
      <c r="L6" s="10">
        <v>1</v>
      </c>
      <c r="M6" s="10">
        <v>1</v>
      </c>
      <c r="N6" s="10">
        <v>1</v>
      </c>
      <c r="O6" s="10">
        <v>1</v>
      </c>
      <c r="P6" s="10">
        <v>1</v>
      </c>
      <c r="Q6" s="10">
        <v>1</v>
      </c>
      <c r="R6" s="10">
        <v>1</v>
      </c>
      <c r="S6" s="10">
        <v>1</v>
      </c>
      <c r="T6" s="10">
        <v>1</v>
      </c>
      <c r="U6" s="10">
        <v>1</v>
      </c>
      <c r="V6" s="10">
        <v>1</v>
      </c>
      <c r="W6" s="10">
        <v>1</v>
      </c>
      <c r="X6" s="10">
        <v>1</v>
      </c>
      <c r="Y6" s="10">
        <v>1</v>
      </c>
      <c r="Z6" s="10">
        <v>1</v>
      </c>
      <c r="AA6" s="10">
        <v>1</v>
      </c>
      <c r="AB6">
        <f>SUM(J6:AA6)</f>
        <v>18</v>
      </c>
    </row>
    <row r="7" spans="1:28" x14ac:dyDescent="0.3">
      <c r="A7" t="s">
        <v>297</v>
      </c>
      <c r="B7" s="8"/>
      <c r="C7" s="8"/>
      <c r="D7" s="8"/>
      <c r="E7" s="8"/>
      <c r="F7" s="8"/>
      <c r="G7" s="8">
        <f>IF(AB7=18,1,0)</f>
        <v>1</v>
      </c>
      <c r="H7" s="8"/>
      <c r="J7" s="24">
        <v>1</v>
      </c>
      <c r="K7" s="10">
        <v>1</v>
      </c>
      <c r="L7" s="10">
        <v>1</v>
      </c>
      <c r="M7" s="10">
        <v>1</v>
      </c>
      <c r="N7" s="10">
        <v>1</v>
      </c>
      <c r="O7" s="10">
        <v>1</v>
      </c>
      <c r="P7" s="10">
        <v>1</v>
      </c>
      <c r="Q7" s="10">
        <v>1</v>
      </c>
      <c r="R7" s="10">
        <v>1</v>
      </c>
      <c r="S7" s="10">
        <v>1</v>
      </c>
      <c r="T7" s="10">
        <v>1</v>
      </c>
      <c r="U7" s="10">
        <v>1</v>
      </c>
      <c r="V7" s="10">
        <v>1</v>
      </c>
      <c r="W7" s="10">
        <v>1</v>
      </c>
      <c r="X7" s="10">
        <v>1</v>
      </c>
      <c r="Y7" s="10">
        <v>1</v>
      </c>
      <c r="Z7" s="10">
        <v>1</v>
      </c>
      <c r="AA7" s="10">
        <v>1</v>
      </c>
      <c r="AB7">
        <f t="shared" ref="AB7:AB22" si="0">SUM(J7:AA7)</f>
        <v>18</v>
      </c>
    </row>
    <row r="8" spans="1:28" x14ac:dyDescent="0.3">
      <c r="A8" t="s">
        <v>298</v>
      </c>
      <c r="B8" s="8"/>
      <c r="C8" s="8"/>
      <c r="D8" s="8"/>
      <c r="E8" s="8"/>
      <c r="F8" s="8"/>
      <c r="G8" s="8"/>
      <c r="H8" s="8">
        <f>IF(AB8=18,1,0)</f>
        <v>1</v>
      </c>
      <c r="J8" s="24">
        <v>1</v>
      </c>
      <c r="K8" s="10">
        <v>1</v>
      </c>
      <c r="L8" s="10">
        <v>1</v>
      </c>
      <c r="M8" s="10">
        <v>1</v>
      </c>
      <c r="N8" s="10">
        <v>1</v>
      </c>
      <c r="O8" s="10">
        <v>1</v>
      </c>
      <c r="P8" s="10">
        <v>1</v>
      </c>
      <c r="Q8" s="10">
        <v>1</v>
      </c>
      <c r="R8" s="10">
        <v>1</v>
      </c>
      <c r="S8" s="10">
        <v>1</v>
      </c>
      <c r="T8" s="10">
        <v>1</v>
      </c>
      <c r="U8" s="10">
        <v>1</v>
      </c>
      <c r="V8" s="10">
        <v>1</v>
      </c>
      <c r="W8" s="10">
        <v>1</v>
      </c>
      <c r="X8" s="10">
        <v>1</v>
      </c>
      <c r="Y8" s="10">
        <v>1</v>
      </c>
      <c r="Z8" s="10">
        <v>1</v>
      </c>
      <c r="AA8" s="10">
        <v>1</v>
      </c>
      <c r="AB8">
        <f t="shared" si="0"/>
        <v>18</v>
      </c>
    </row>
    <row r="9" spans="1:28" x14ac:dyDescent="0.3">
      <c r="A9" t="s">
        <v>299</v>
      </c>
      <c r="B9" s="8"/>
      <c r="C9" s="8"/>
      <c r="D9" s="8"/>
      <c r="E9" s="8">
        <f>IF(AB9=18,1,0)</f>
        <v>1</v>
      </c>
      <c r="F9" s="8"/>
      <c r="G9" s="8"/>
      <c r="H9" s="8"/>
      <c r="J9" s="24">
        <v>1</v>
      </c>
      <c r="K9" s="10">
        <v>1</v>
      </c>
      <c r="L9" s="10">
        <v>1</v>
      </c>
      <c r="M9" s="10">
        <v>1</v>
      </c>
      <c r="N9" s="10">
        <v>1</v>
      </c>
      <c r="O9" s="10">
        <v>1</v>
      </c>
      <c r="P9" s="10">
        <v>1</v>
      </c>
      <c r="Q9" s="10">
        <v>1</v>
      </c>
      <c r="R9" s="10">
        <v>1</v>
      </c>
      <c r="S9" s="10">
        <v>1</v>
      </c>
      <c r="T9" s="10">
        <v>1</v>
      </c>
      <c r="U9" s="10">
        <v>1</v>
      </c>
      <c r="V9" s="10">
        <v>1</v>
      </c>
      <c r="W9" s="10">
        <v>1</v>
      </c>
      <c r="X9" s="10">
        <v>1</v>
      </c>
      <c r="Y9" s="10">
        <v>1</v>
      </c>
      <c r="Z9" s="10">
        <v>1</v>
      </c>
      <c r="AA9" s="10">
        <v>1</v>
      </c>
      <c r="AB9">
        <f t="shared" si="0"/>
        <v>18</v>
      </c>
    </row>
    <row r="10" spans="1:28" x14ac:dyDescent="0.3">
      <c r="A10" t="s">
        <v>300</v>
      </c>
      <c r="B10" s="8" t="s">
        <v>146</v>
      </c>
      <c r="C10" s="8"/>
      <c r="D10" s="8"/>
      <c r="E10" s="8"/>
      <c r="F10" s="8"/>
      <c r="G10" s="8"/>
      <c r="H10" s="8"/>
      <c r="J10" s="8" t="s">
        <v>146</v>
      </c>
      <c r="K10" s="8" t="s">
        <v>146</v>
      </c>
      <c r="L10" s="8" t="s">
        <v>146</v>
      </c>
      <c r="M10" s="8" t="s">
        <v>146</v>
      </c>
      <c r="N10" s="8" t="s">
        <v>146</v>
      </c>
      <c r="O10" s="8" t="s">
        <v>146</v>
      </c>
      <c r="P10" s="8" t="s">
        <v>146</v>
      </c>
      <c r="Q10" s="8" t="s">
        <v>146</v>
      </c>
      <c r="R10" s="8" t="s">
        <v>146</v>
      </c>
      <c r="S10" s="8" t="s">
        <v>146</v>
      </c>
      <c r="T10" s="8" t="s">
        <v>146</v>
      </c>
      <c r="U10" s="8" t="s">
        <v>146</v>
      </c>
      <c r="V10" s="8" t="s">
        <v>146</v>
      </c>
      <c r="W10" s="8" t="s">
        <v>146</v>
      </c>
      <c r="X10" s="8" t="s">
        <v>146</v>
      </c>
      <c r="Y10" s="8" t="s">
        <v>146</v>
      </c>
      <c r="Z10" s="8" t="s">
        <v>146</v>
      </c>
      <c r="AA10" s="8" t="s">
        <v>146</v>
      </c>
    </row>
    <row r="11" spans="1:28" x14ac:dyDescent="0.3">
      <c r="A11" t="s">
        <v>301</v>
      </c>
      <c r="B11" s="8" t="s">
        <v>146</v>
      </c>
      <c r="C11" s="8"/>
      <c r="D11" s="8"/>
      <c r="E11" s="8"/>
      <c r="F11" s="8"/>
      <c r="G11" s="8"/>
      <c r="H11" s="8"/>
      <c r="J11" s="8" t="s">
        <v>146</v>
      </c>
      <c r="K11" s="8" t="s">
        <v>146</v>
      </c>
      <c r="L11" s="8" t="s">
        <v>146</v>
      </c>
      <c r="M11" s="8" t="s">
        <v>146</v>
      </c>
      <c r="N11" s="8" t="s">
        <v>146</v>
      </c>
      <c r="O11" s="8" t="s">
        <v>146</v>
      </c>
      <c r="P11" s="8" t="s">
        <v>146</v>
      </c>
      <c r="Q11" s="8" t="s">
        <v>146</v>
      </c>
      <c r="R11" s="8" t="s">
        <v>146</v>
      </c>
      <c r="S11" s="8" t="s">
        <v>146</v>
      </c>
      <c r="T11" s="8" t="s">
        <v>146</v>
      </c>
      <c r="U11" s="8" t="s">
        <v>146</v>
      </c>
      <c r="V11" s="8" t="s">
        <v>146</v>
      </c>
      <c r="W11" s="8" t="s">
        <v>146</v>
      </c>
      <c r="X11" s="8" t="s">
        <v>146</v>
      </c>
      <c r="Y11" s="8" t="s">
        <v>146</v>
      </c>
      <c r="Z11" s="8" t="s">
        <v>146</v>
      </c>
      <c r="AA11" s="8" t="s">
        <v>146</v>
      </c>
    </row>
    <row r="12" spans="1:28" x14ac:dyDescent="0.3">
      <c r="A12" t="s">
        <v>302</v>
      </c>
      <c r="B12" s="8"/>
      <c r="C12" s="8">
        <f>IF(AB12=18,1,0)</f>
        <v>1</v>
      </c>
      <c r="D12" s="8"/>
      <c r="E12" s="8"/>
      <c r="F12" s="8"/>
      <c r="G12" s="8"/>
      <c r="H12" s="8"/>
      <c r="J12" s="24">
        <v>1</v>
      </c>
      <c r="K12" s="10">
        <v>1</v>
      </c>
      <c r="L12" s="10">
        <v>1</v>
      </c>
      <c r="M12" s="10">
        <v>1</v>
      </c>
      <c r="N12" s="10">
        <v>1</v>
      </c>
      <c r="O12" s="10">
        <v>1</v>
      </c>
      <c r="P12" s="10">
        <v>1</v>
      </c>
      <c r="Q12" s="10">
        <v>1</v>
      </c>
      <c r="R12" s="10">
        <v>1</v>
      </c>
      <c r="S12" s="10">
        <v>1</v>
      </c>
      <c r="T12" s="10">
        <v>1</v>
      </c>
      <c r="U12" s="10">
        <v>1</v>
      </c>
      <c r="V12" s="10">
        <v>1</v>
      </c>
      <c r="W12" s="10">
        <v>1</v>
      </c>
      <c r="X12" s="10">
        <v>1</v>
      </c>
      <c r="Y12" s="10">
        <v>1</v>
      </c>
      <c r="Z12" s="10">
        <v>1</v>
      </c>
      <c r="AA12" s="10">
        <v>1</v>
      </c>
      <c r="AB12">
        <f t="shared" si="0"/>
        <v>18</v>
      </c>
    </row>
    <row r="13" spans="1:28" x14ac:dyDescent="0.3">
      <c r="A13" t="s">
        <v>303</v>
      </c>
      <c r="B13" s="8"/>
      <c r="C13" s="8"/>
      <c r="D13" s="8"/>
      <c r="E13" s="8"/>
      <c r="F13" s="8"/>
      <c r="G13" s="8"/>
      <c r="H13" s="8">
        <f>IF(AB13=18,1,0)</f>
        <v>1</v>
      </c>
      <c r="J13" s="24">
        <v>1</v>
      </c>
      <c r="K13" s="10">
        <v>1</v>
      </c>
      <c r="L13" s="10">
        <v>1</v>
      </c>
      <c r="M13" s="10">
        <v>1</v>
      </c>
      <c r="N13" s="10">
        <v>1</v>
      </c>
      <c r="O13" s="10">
        <v>1</v>
      </c>
      <c r="P13" s="10">
        <v>1</v>
      </c>
      <c r="Q13" s="10">
        <v>1</v>
      </c>
      <c r="R13" s="10">
        <v>1</v>
      </c>
      <c r="S13" s="10">
        <v>1</v>
      </c>
      <c r="T13" s="10">
        <v>1</v>
      </c>
      <c r="U13" s="10">
        <v>1</v>
      </c>
      <c r="V13" s="10">
        <v>1</v>
      </c>
      <c r="W13" s="10">
        <v>1</v>
      </c>
      <c r="X13" s="10">
        <v>1</v>
      </c>
      <c r="Y13" s="10">
        <v>1</v>
      </c>
      <c r="Z13" s="10">
        <v>1</v>
      </c>
      <c r="AA13" s="10">
        <v>1</v>
      </c>
      <c r="AB13">
        <f t="shared" si="0"/>
        <v>18</v>
      </c>
    </row>
    <row r="14" spans="1:28" x14ac:dyDescent="0.3">
      <c r="A14" t="s">
        <v>304</v>
      </c>
      <c r="B14" s="8"/>
      <c r="C14" s="8"/>
      <c r="D14" s="8" t="s">
        <v>146</v>
      </c>
      <c r="E14" s="8"/>
      <c r="F14" s="8"/>
      <c r="G14" s="8"/>
      <c r="H14" s="8"/>
      <c r="J14" s="8" t="s">
        <v>146</v>
      </c>
      <c r="K14" s="8" t="s">
        <v>146</v>
      </c>
      <c r="L14" s="8" t="s">
        <v>146</v>
      </c>
      <c r="M14" s="8" t="s">
        <v>146</v>
      </c>
      <c r="N14" s="8" t="s">
        <v>146</v>
      </c>
      <c r="O14" s="8" t="s">
        <v>146</v>
      </c>
      <c r="P14" s="8" t="s">
        <v>146</v>
      </c>
      <c r="Q14" s="8" t="s">
        <v>146</v>
      </c>
      <c r="R14" s="8" t="s">
        <v>146</v>
      </c>
      <c r="S14" s="8" t="s">
        <v>146</v>
      </c>
      <c r="T14" s="8" t="s">
        <v>146</v>
      </c>
      <c r="U14" s="8" t="s">
        <v>146</v>
      </c>
      <c r="V14" s="8" t="s">
        <v>146</v>
      </c>
      <c r="W14" s="8" t="s">
        <v>146</v>
      </c>
      <c r="X14" s="8" t="s">
        <v>146</v>
      </c>
      <c r="Y14" s="8" t="s">
        <v>146</v>
      </c>
      <c r="Z14" s="8" t="s">
        <v>146</v>
      </c>
      <c r="AA14" s="8" t="s">
        <v>146</v>
      </c>
    </row>
    <row r="15" spans="1:28" x14ac:dyDescent="0.3">
      <c r="A15" t="s">
        <v>305</v>
      </c>
      <c r="B15" s="8"/>
      <c r="C15" s="8"/>
      <c r="D15" s="8"/>
      <c r="E15" s="8"/>
      <c r="F15" s="8"/>
      <c r="G15" s="8"/>
      <c r="H15" s="8">
        <f>IF(AB15=18,1,0)</f>
        <v>1</v>
      </c>
      <c r="J15" s="24">
        <v>1</v>
      </c>
      <c r="K15" s="10">
        <v>1</v>
      </c>
      <c r="L15" s="10">
        <v>1</v>
      </c>
      <c r="M15" s="10">
        <v>1</v>
      </c>
      <c r="N15" s="10">
        <v>1</v>
      </c>
      <c r="O15" s="10">
        <v>1</v>
      </c>
      <c r="P15" s="10">
        <v>1</v>
      </c>
      <c r="Q15" s="10">
        <v>1</v>
      </c>
      <c r="R15" s="10">
        <v>1</v>
      </c>
      <c r="S15" s="10">
        <v>1</v>
      </c>
      <c r="T15" s="10">
        <v>1</v>
      </c>
      <c r="U15" s="10">
        <v>1</v>
      </c>
      <c r="V15" s="10">
        <v>1</v>
      </c>
      <c r="W15" s="10">
        <v>1</v>
      </c>
      <c r="X15" s="10">
        <v>1</v>
      </c>
      <c r="Y15" s="10">
        <v>1</v>
      </c>
      <c r="Z15" s="10">
        <v>1</v>
      </c>
      <c r="AA15" s="10">
        <v>1</v>
      </c>
      <c r="AB15">
        <f t="shared" si="0"/>
        <v>18</v>
      </c>
    </row>
    <row r="16" spans="1:28" x14ac:dyDescent="0.3">
      <c r="A16" t="s">
        <v>306</v>
      </c>
      <c r="B16" s="8"/>
      <c r="C16" s="8"/>
      <c r="D16" s="8"/>
      <c r="E16" s="8"/>
      <c r="F16" s="8"/>
      <c r="G16" s="8"/>
      <c r="H16" s="8">
        <f>IF(AB16=18,1,0)</f>
        <v>1</v>
      </c>
      <c r="J16" s="24">
        <v>1</v>
      </c>
      <c r="K16" s="10">
        <v>1</v>
      </c>
      <c r="L16" s="10">
        <v>1</v>
      </c>
      <c r="M16" s="10">
        <v>1</v>
      </c>
      <c r="N16" s="10">
        <v>1</v>
      </c>
      <c r="O16" s="10">
        <v>1</v>
      </c>
      <c r="P16" s="10">
        <v>1</v>
      </c>
      <c r="Q16" s="10">
        <v>1</v>
      </c>
      <c r="R16" s="10">
        <v>1</v>
      </c>
      <c r="S16" s="10">
        <v>1</v>
      </c>
      <c r="T16" s="10">
        <v>1</v>
      </c>
      <c r="U16" s="10">
        <v>1</v>
      </c>
      <c r="V16" s="10">
        <v>1</v>
      </c>
      <c r="W16" s="10">
        <v>1</v>
      </c>
      <c r="X16" s="10">
        <v>1</v>
      </c>
      <c r="Y16" s="10">
        <v>1</v>
      </c>
      <c r="Z16" s="10">
        <v>1</v>
      </c>
      <c r="AA16" s="10">
        <v>1</v>
      </c>
      <c r="AB16">
        <f t="shared" si="0"/>
        <v>18</v>
      </c>
    </row>
    <row r="17" spans="1:28" x14ac:dyDescent="0.3">
      <c r="A17" t="s">
        <v>307</v>
      </c>
      <c r="B17" s="8"/>
      <c r="C17" s="8"/>
      <c r="D17" s="8"/>
      <c r="E17" s="8"/>
      <c r="F17" s="8"/>
      <c r="G17" s="8"/>
      <c r="H17" s="8">
        <f>IF(AB17=18,1,0)</f>
        <v>1</v>
      </c>
      <c r="J17" s="24">
        <v>1</v>
      </c>
      <c r="K17" s="10">
        <v>1</v>
      </c>
      <c r="L17" s="10">
        <v>1</v>
      </c>
      <c r="M17" s="10">
        <v>1</v>
      </c>
      <c r="N17" s="10">
        <v>1</v>
      </c>
      <c r="O17" s="10">
        <v>1</v>
      </c>
      <c r="P17" s="10">
        <v>1</v>
      </c>
      <c r="Q17" s="10">
        <v>1</v>
      </c>
      <c r="R17" s="10">
        <v>1</v>
      </c>
      <c r="S17" s="10">
        <v>1</v>
      </c>
      <c r="T17" s="10">
        <v>1</v>
      </c>
      <c r="U17" s="10">
        <v>1</v>
      </c>
      <c r="V17" s="10">
        <v>1</v>
      </c>
      <c r="W17" s="10">
        <v>1</v>
      </c>
      <c r="X17" s="10">
        <v>1</v>
      </c>
      <c r="Y17" s="10">
        <v>1</v>
      </c>
      <c r="Z17" s="10">
        <v>1</v>
      </c>
      <c r="AA17" s="10">
        <v>1</v>
      </c>
      <c r="AB17">
        <f t="shared" si="0"/>
        <v>18</v>
      </c>
    </row>
    <row r="18" spans="1:28" x14ac:dyDescent="0.3">
      <c r="A18" t="s">
        <v>308</v>
      </c>
      <c r="B18" s="8"/>
      <c r="C18" s="8"/>
      <c r="D18" s="8"/>
      <c r="E18" s="8"/>
      <c r="F18" s="8">
        <f>IF(AB18=18,1,0)</f>
        <v>1</v>
      </c>
      <c r="G18" s="8"/>
      <c r="H18" s="8"/>
      <c r="J18" s="24">
        <v>1</v>
      </c>
      <c r="K18" s="10">
        <v>1</v>
      </c>
      <c r="L18" s="10">
        <v>1</v>
      </c>
      <c r="M18" s="10">
        <v>1</v>
      </c>
      <c r="N18" s="10">
        <v>1</v>
      </c>
      <c r="O18" s="10">
        <v>1</v>
      </c>
      <c r="P18" s="10">
        <v>1</v>
      </c>
      <c r="Q18" s="10">
        <v>1</v>
      </c>
      <c r="R18" s="10">
        <v>1</v>
      </c>
      <c r="S18" s="10">
        <v>1</v>
      </c>
      <c r="T18" s="10">
        <v>1</v>
      </c>
      <c r="U18" s="10">
        <v>1</v>
      </c>
      <c r="V18" s="10">
        <v>1</v>
      </c>
      <c r="W18" s="10">
        <v>1</v>
      </c>
      <c r="X18" s="10">
        <v>1</v>
      </c>
      <c r="Y18" s="10">
        <v>1</v>
      </c>
      <c r="Z18" s="10">
        <v>1</v>
      </c>
      <c r="AA18" s="10">
        <v>1</v>
      </c>
      <c r="AB18">
        <f t="shared" si="0"/>
        <v>18</v>
      </c>
    </row>
    <row r="19" spans="1:28" x14ac:dyDescent="0.3">
      <c r="A19" t="s">
        <v>309</v>
      </c>
      <c r="B19" s="8"/>
      <c r="C19" s="8"/>
      <c r="D19" s="8"/>
      <c r="E19" s="8"/>
      <c r="F19" s="8"/>
      <c r="G19" s="8">
        <f>IF(AB19=18,1,0)</f>
        <v>1</v>
      </c>
      <c r="H19" s="8"/>
      <c r="J19" s="24">
        <v>1</v>
      </c>
      <c r="K19" s="10">
        <v>1</v>
      </c>
      <c r="L19" s="10">
        <v>1</v>
      </c>
      <c r="M19" s="10">
        <v>1</v>
      </c>
      <c r="N19" s="10">
        <v>1</v>
      </c>
      <c r="O19" s="10">
        <v>1</v>
      </c>
      <c r="P19" s="10">
        <v>1</v>
      </c>
      <c r="Q19" s="10">
        <v>1</v>
      </c>
      <c r="R19" s="10">
        <v>1</v>
      </c>
      <c r="S19" s="10">
        <v>1</v>
      </c>
      <c r="T19" s="10">
        <v>1</v>
      </c>
      <c r="U19" s="10">
        <v>1</v>
      </c>
      <c r="V19" s="10">
        <v>1</v>
      </c>
      <c r="W19" s="10">
        <v>1</v>
      </c>
      <c r="X19" s="10">
        <v>1</v>
      </c>
      <c r="Y19" s="10">
        <v>1</v>
      </c>
      <c r="Z19" s="10">
        <v>1</v>
      </c>
      <c r="AA19" s="10">
        <v>1</v>
      </c>
      <c r="AB19">
        <f t="shared" si="0"/>
        <v>18</v>
      </c>
    </row>
    <row r="20" spans="1:28" x14ac:dyDescent="0.3">
      <c r="A20" t="s">
        <v>310</v>
      </c>
      <c r="B20" s="8"/>
      <c r="C20" s="8"/>
      <c r="D20" s="8"/>
      <c r="E20" s="8"/>
      <c r="F20" s="8">
        <f>IF(AB20=18,1,0)</f>
        <v>1</v>
      </c>
      <c r="G20" s="8"/>
      <c r="H20" s="8"/>
      <c r="J20" s="24">
        <v>1</v>
      </c>
      <c r="K20" s="10">
        <v>1</v>
      </c>
      <c r="L20" s="10">
        <v>1</v>
      </c>
      <c r="M20" s="10">
        <v>1</v>
      </c>
      <c r="N20" s="10">
        <v>1</v>
      </c>
      <c r="O20" s="10">
        <v>1</v>
      </c>
      <c r="P20" s="10">
        <v>1</v>
      </c>
      <c r="Q20" s="10">
        <v>1</v>
      </c>
      <c r="R20" s="10">
        <v>1</v>
      </c>
      <c r="S20" s="10">
        <v>1</v>
      </c>
      <c r="T20" s="10">
        <v>1</v>
      </c>
      <c r="U20" s="10">
        <v>1</v>
      </c>
      <c r="V20" s="10">
        <v>1</v>
      </c>
      <c r="W20" s="10">
        <v>1</v>
      </c>
      <c r="X20" s="10">
        <v>1</v>
      </c>
      <c r="Y20" s="10">
        <v>1</v>
      </c>
      <c r="Z20" s="10">
        <v>1</v>
      </c>
      <c r="AA20" s="10">
        <v>1</v>
      </c>
      <c r="AB20">
        <f t="shared" si="0"/>
        <v>18</v>
      </c>
    </row>
    <row r="21" spans="1:28" x14ac:dyDescent="0.3">
      <c r="A21" t="s">
        <v>311</v>
      </c>
      <c r="B21" s="8"/>
      <c r="C21" s="8"/>
      <c r="D21" s="8"/>
      <c r="E21" s="8"/>
      <c r="F21" s="8"/>
      <c r="G21" s="8"/>
      <c r="H21" s="8">
        <f>IF(AB21=18,1,0)</f>
        <v>1</v>
      </c>
      <c r="J21" s="24">
        <v>1</v>
      </c>
      <c r="K21" s="10">
        <v>1</v>
      </c>
      <c r="L21" s="10">
        <v>1</v>
      </c>
      <c r="M21" s="10">
        <v>1</v>
      </c>
      <c r="N21" s="10">
        <v>1</v>
      </c>
      <c r="O21" s="10">
        <v>1</v>
      </c>
      <c r="P21" s="10">
        <v>1</v>
      </c>
      <c r="Q21" s="10">
        <v>1</v>
      </c>
      <c r="R21" s="10">
        <v>1</v>
      </c>
      <c r="S21" s="10">
        <v>1</v>
      </c>
      <c r="T21" s="10">
        <v>1</v>
      </c>
      <c r="U21" s="10">
        <v>1</v>
      </c>
      <c r="V21" s="10">
        <v>1</v>
      </c>
      <c r="W21" s="10">
        <v>1</v>
      </c>
      <c r="X21" s="10">
        <v>1</v>
      </c>
      <c r="Y21" s="10">
        <v>1</v>
      </c>
      <c r="Z21" s="10">
        <v>1</v>
      </c>
      <c r="AA21" s="10">
        <v>1</v>
      </c>
      <c r="AB21">
        <f t="shared" si="0"/>
        <v>18</v>
      </c>
    </row>
    <row r="22" spans="1:28" x14ac:dyDescent="0.3">
      <c r="A22" t="s">
        <v>312</v>
      </c>
      <c r="B22" s="8"/>
      <c r="C22" s="8"/>
      <c r="D22" s="8"/>
      <c r="E22" s="8"/>
      <c r="F22" s="8"/>
      <c r="G22" s="8"/>
      <c r="H22" s="8">
        <f>IF(AB22=18,1,0)</f>
        <v>1</v>
      </c>
      <c r="J22" s="24">
        <v>1</v>
      </c>
      <c r="K22" s="10">
        <v>1</v>
      </c>
      <c r="L22" s="10">
        <v>1</v>
      </c>
      <c r="M22" s="10">
        <v>1</v>
      </c>
      <c r="N22" s="10">
        <v>1</v>
      </c>
      <c r="O22" s="10">
        <v>1</v>
      </c>
      <c r="P22" s="10">
        <v>1</v>
      </c>
      <c r="Q22" s="10">
        <v>1</v>
      </c>
      <c r="R22" s="10">
        <v>1</v>
      </c>
      <c r="S22" s="10">
        <v>1</v>
      </c>
      <c r="T22" s="10">
        <v>1</v>
      </c>
      <c r="U22" s="10">
        <v>1</v>
      </c>
      <c r="V22" s="10">
        <v>1</v>
      </c>
      <c r="W22" s="10">
        <v>1</v>
      </c>
      <c r="X22" s="10">
        <v>1</v>
      </c>
      <c r="Y22" s="10">
        <v>1</v>
      </c>
      <c r="Z22" s="10">
        <v>1</v>
      </c>
      <c r="AA22" s="10">
        <v>1</v>
      </c>
      <c r="AB22">
        <f t="shared" si="0"/>
        <v>18</v>
      </c>
    </row>
    <row r="25" spans="1:28" x14ac:dyDescent="0.3">
      <c r="A25" t="s">
        <v>98</v>
      </c>
      <c r="B25">
        <f>SUM(B6:B22)</f>
        <v>0</v>
      </c>
    </row>
    <row r="26" spans="1:28" x14ac:dyDescent="0.3">
      <c r="A26" t="s">
        <v>99</v>
      </c>
      <c r="B26">
        <f>SUM(C6:C22)</f>
        <v>1</v>
      </c>
    </row>
    <row r="27" spans="1:28" x14ac:dyDescent="0.3">
      <c r="A27" t="s">
        <v>100</v>
      </c>
      <c r="B27">
        <f>SUM(D6:D22)</f>
        <v>0</v>
      </c>
    </row>
    <row r="28" spans="1:28" x14ac:dyDescent="0.3">
      <c r="A28" t="s">
        <v>101</v>
      </c>
      <c r="B28">
        <f>SUM(E6:E22)</f>
        <v>1</v>
      </c>
    </row>
    <row r="29" spans="1:28" x14ac:dyDescent="0.3">
      <c r="A29" t="s">
        <v>102</v>
      </c>
      <c r="B29">
        <f>SUM(F7:F23)</f>
        <v>2</v>
      </c>
    </row>
    <row r="30" spans="1:28" x14ac:dyDescent="0.3">
      <c r="A30" t="s">
        <v>316</v>
      </c>
      <c r="B30">
        <f>SUM(G6:G22)</f>
        <v>3</v>
      </c>
    </row>
    <row r="31" spans="1:28" x14ac:dyDescent="0.3">
      <c r="A31" t="s">
        <v>104</v>
      </c>
      <c r="B31">
        <f>SUM(H7:H23)</f>
        <v>7</v>
      </c>
    </row>
    <row r="33" spans="1:2" x14ac:dyDescent="0.3">
      <c r="A33" t="s">
        <v>105</v>
      </c>
      <c r="B33">
        <f>SUM(B25:B32)</f>
        <v>14</v>
      </c>
    </row>
  </sheetData>
  <mergeCells count="18">
    <mergeCell ref="O3:O5"/>
    <mergeCell ref="P3:P5"/>
    <mergeCell ref="J3:J5"/>
    <mergeCell ref="K3:K5"/>
    <mergeCell ref="L3:L5"/>
    <mergeCell ref="M3:M5"/>
    <mergeCell ref="N3:N5"/>
    <mergeCell ref="AA3:AA5"/>
    <mergeCell ref="Q3:Q5"/>
    <mergeCell ref="R3:R5"/>
    <mergeCell ref="S3:S5"/>
    <mergeCell ref="T3:T5"/>
    <mergeCell ref="U3:U5"/>
    <mergeCell ref="V3:V5"/>
    <mergeCell ref="W3:W5"/>
    <mergeCell ref="X3:X5"/>
    <mergeCell ref="Y3:Y5"/>
    <mergeCell ref="Z3:Z5"/>
  </mergeCells>
  <conditionalFormatting sqref="B6:B9 B12:B22">
    <cfRule type="cellIs" dxfId="67" priority="30" operator="lessThan">
      <formula>#REF!-1</formula>
    </cfRule>
  </conditionalFormatting>
  <conditionalFormatting sqref="C6:C11 C13:C22">
    <cfRule type="cellIs" dxfId="66" priority="20" operator="lessThan">
      <formula>#REF!-1</formula>
    </cfRule>
  </conditionalFormatting>
  <conditionalFormatting sqref="D6:D13 D15:D22">
    <cfRule type="cellIs" dxfId="65" priority="19" operator="lessThan">
      <formula>#REF!-1</formula>
    </cfRule>
  </conditionalFormatting>
  <conditionalFormatting sqref="E6:E8 E10:E22">
    <cfRule type="cellIs" dxfId="64" priority="18" operator="lessThan">
      <formula>#REF!-1</formula>
    </cfRule>
  </conditionalFormatting>
  <conditionalFormatting sqref="F6:F17 F19 F21:F22">
    <cfRule type="cellIs" dxfId="63" priority="17" operator="lessThan">
      <formula>#REF!-1</formula>
    </cfRule>
  </conditionalFormatting>
  <conditionalFormatting sqref="G20:G22 G8:G18">
    <cfRule type="cellIs" dxfId="62" priority="16" operator="lessThan">
      <formula>#REF!-1</formula>
    </cfRule>
  </conditionalFormatting>
  <conditionalFormatting sqref="H6:H22">
    <cfRule type="cellIs" dxfId="61" priority="15" operator="lessThan">
      <formula>#REF!-1</formula>
    </cfRule>
  </conditionalFormatting>
  <conditionalFormatting sqref="G19">
    <cfRule type="cellIs" dxfId="60" priority="14" operator="lessThan">
      <formula>#REF!-1</formula>
    </cfRule>
  </conditionalFormatting>
  <conditionalFormatting sqref="G7">
    <cfRule type="cellIs" dxfId="59" priority="13" operator="lessThan">
      <formula>#REF!-1</formula>
    </cfRule>
  </conditionalFormatting>
  <conditionalFormatting sqref="G6">
    <cfRule type="cellIs" dxfId="58" priority="12" operator="lessThan">
      <formula>#REF!-1</formula>
    </cfRule>
  </conditionalFormatting>
  <conditionalFormatting sqref="E9">
    <cfRule type="cellIs" dxfId="57" priority="11" operator="lessThan">
      <formula>#REF!-1</formula>
    </cfRule>
  </conditionalFormatting>
  <conditionalFormatting sqref="F18">
    <cfRule type="cellIs" dxfId="56" priority="10" operator="lessThan">
      <formula>#REF!-1</formula>
    </cfRule>
  </conditionalFormatting>
  <conditionalFormatting sqref="F20">
    <cfRule type="cellIs" dxfId="55" priority="9" operator="lessThan">
      <formula>#REF!-1</formula>
    </cfRule>
  </conditionalFormatting>
  <conditionalFormatting sqref="C12">
    <cfRule type="cellIs" dxfId="54" priority="7" operator="lessThan">
      <formula>#REF!-1</formula>
    </cfRule>
  </conditionalFormatting>
  <conditionalFormatting sqref="B10:B11">
    <cfRule type="cellIs" dxfId="53" priority="4" operator="lessThan">
      <formula>$J$8-1</formula>
    </cfRule>
  </conditionalFormatting>
  <conditionalFormatting sqref="J10:AA11">
    <cfRule type="cellIs" dxfId="52" priority="3" operator="lessThan">
      <formula>$J$8-1</formula>
    </cfRule>
  </conditionalFormatting>
  <conditionalFormatting sqref="D14">
    <cfRule type="cellIs" dxfId="51" priority="2" operator="lessThan">
      <formula>$J$8-1</formula>
    </cfRule>
  </conditionalFormatting>
  <conditionalFormatting sqref="J14:AA14">
    <cfRule type="cellIs" dxfId="50" priority="1" operator="lessThan">
      <formula>$J$8-1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Main sheet</vt:lpstr>
      <vt:lpstr>Employee Roster</vt:lpstr>
      <vt:lpstr>New employee orientation</vt:lpstr>
      <vt:lpstr>Safety program-policy review</vt:lpstr>
      <vt:lpstr>Emergency Response Procedures</vt:lpstr>
      <vt:lpstr>First Aid - CPR</vt:lpstr>
      <vt:lpstr>Back Injury Prevention</vt:lpstr>
      <vt:lpstr>Personal Protective Equipment</vt:lpstr>
      <vt:lpstr>Ladder Safety</vt:lpstr>
      <vt:lpstr>Hand Tool Safety</vt:lpstr>
      <vt:lpstr>Electric Tool Safety</vt:lpstr>
      <vt:lpstr>Pneumatic Tool Safety</vt:lpstr>
      <vt:lpstr>Air compressors and generators</vt:lpstr>
      <vt:lpstr>Tile and Gas Saws</vt:lpstr>
      <vt:lpstr>Powder Actuated Tools</vt:lpstr>
      <vt:lpstr>Fire Prevention</vt:lpstr>
      <vt:lpstr>Heat Illness Training</vt:lpstr>
      <vt:lpstr>Slips-trips-falls</vt:lpstr>
      <vt:lpstr>Hazard Communication</vt:lpstr>
      <vt:lpstr>Hydraulic Dump</vt:lpstr>
      <vt:lpstr>Kettle Safety</vt:lpstr>
      <vt:lpstr>Driving safety</vt:lpstr>
      <vt:lpstr>ETC</vt:lpstr>
    </vt:vector>
  </TitlesOfParts>
  <Company>State Compensation Insurance Fund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SCIF</dc:creator>
  <cp:lastModifiedBy>Elizabeth Leonard</cp:lastModifiedBy>
  <cp:lastPrinted>2020-12-23T23:34:16Z</cp:lastPrinted>
  <dcterms:created xsi:type="dcterms:W3CDTF">2020-04-09T22:05:38Z</dcterms:created>
  <dcterms:modified xsi:type="dcterms:W3CDTF">2020-12-24T18:29:56Z</dcterms:modified>
</cp:coreProperties>
</file>